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date1904="1" autoCompressPictures="0"/>
  <mc:AlternateContent xmlns:mc="http://schemas.openxmlformats.org/markup-compatibility/2006">
    <mc:Choice Requires="x15">
      <x15ac:absPath xmlns:x15ac="http://schemas.microsoft.com/office/spreadsheetml/2010/11/ac" url="/Users/ronwho/Sites/ハウオリ/Site/yamato/download/"/>
    </mc:Choice>
  </mc:AlternateContent>
  <xr:revisionPtr revIDLastSave="0" documentId="13_ncr:1_{81E045DE-10C2-A743-8A83-D5A0B7F20B55}" xr6:coauthVersionLast="47" xr6:coauthVersionMax="47" xr10:uidLastSave="{00000000-0000-0000-0000-000000000000}"/>
  <bookViews>
    <workbookView showHorizontalScroll="0" xWindow="31340" yWindow="2240" windowWidth="35560" windowHeight="25000" tabRatio="794" xr2:uid="{00000000-000D-0000-FFFF-FFFF00000000}"/>
  </bookViews>
  <sheets>
    <sheet name="お申込み" sheetId="6" r:id="rId1"/>
    <sheet name="集合写真" sheetId="1" r:id="rId2"/>
    <sheet name="スナップ" sheetId="2" r:id="rId3"/>
    <sheet name="写真集計" sheetId="3" r:id="rId4"/>
    <sheet name="DVD" sheetId="4" r:id="rId5"/>
    <sheet name="金額確認" sheetId="5" r:id="rId6"/>
    <sheet name="master" sheetId="9" state="hidden" r:id="rId7"/>
  </sheets>
  <definedNames>
    <definedName name="furikomi">金額確認!$C$22:$E$28</definedName>
    <definedName name="siharai">金額確認!$C$22:$E$33</definedName>
    <definedName name="team">master!$B$2:$C$49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4" l="1"/>
  <c r="H22" i="4"/>
  <c r="D25" i="1" l="1"/>
  <c r="E7" i="3" s="1"/>
  <c r="G7" i="3" s="1"/>
  <c r="F25" i="1"/>
  <c r="E9" i="3" s="1"/>
  <c r="G9" i="3" s="1"/>
  <c r="I9" i="2"/>
  <c r="E12" i="3" s="1"/>
  <c r="G12" i="3" s="1"/>
  <c r="G9" i="2"/>
  <c r="E10" i="3" s="1"/>
  <c r="G10" i="3" s="1"/>
  <c r="H9" i="2"/>
  <c r="E11" i="3" s="1"/>
  <c r="G11" i="3" s="1"/>
  <c r="E15" i="6"/>
  <c r="H23" i="4"/>
  <c r="H20" i="4"/>
  <c r="E25" i="1"/>
  <c r="E8" i="3" s="1"/>
  <c r="G8" i="3" s="1"/>
  <c r="E21" i="6"/>
  <c r="I20" i="5"/>
  <c r="H24" i="4" l="1"/>
  <c r="H6" i="5" s="1"/>
  <c r="G13" i="3"/>
  <c r="H5" i="5" s="1"/>
  <c r="H7" i="5" l="1"/>
  <c r="N6" i="5"/>
  <c r="H8" i="5" l="1"/>
  <c r="H9" i="5" s="1"/>
  <c r="H10" i="5" l="1"/>
  <c r="H11" i="5" s="1"/>
  <c r="H12" i="5" l="1"/>
</calcChain>
</file>

<file path=xl/sharedStrings.xml><?xml version="1.0" encoding="utf-8"?>
<sst xmlns="http://schemas.openxmlformats.org/spreadsheetml/2006/main" count="291" uniqueCount="164">
  <si>
    <t>※このページは確認のみで、入力欄はありません。</t>
    <rPh sb="7" eb="9">
      <t>カクニン</t>
    </rPh>
    <rPh sb="13" eb="16">
      <t>ニュウリョクラン</t>
    </rPh>
    <phoneticPr fontId="3"/>
  </si>
  <si>
    <t>※枚数等を修正するには［集合写真］［スナップ］各シートを訂正して下さい。</t>
    <rPh sb="1" eb="4">
      <t>マイスウトウ</t>
    </rPh>
    <rPh sb="5" eb="7">
      <t>シュウセイ</t>
    </rPh>
    <rPh sb="12" eb="16">
      <t>シュウゴウシャシン</t>
    </rPh>
    <rPh sb="23" eb="24">
      <t>カク</t>
    </rPh>
    <rPh sb="28" eb="30">
      <t>テイセイ</t>
    </rPh>
    <rPh sb="32" eb="33">
      <t>クダ</t>
    </rPh>
    <phoneticPr fontId="3"/>
  </si>
  <si>
    <t>【DVD指定】</t>
    <rPh sb="4" eb="6">
      <t>シテイ</t>
    </rPh>
    <phoneticPr fontId="3"/>
  </si>
  <si>
    <t>枚数</t>
    <rPh sb="0" eb="2">
      <t>マイスウ</t>
    </rPh>
    <phoneticPr fontId="3"/>
  </si>
  <si>
    <t>写真合計金額</t>
    <rPh sb="0" eb="6">
      <t>シャシンゴウケイキンガク</t>
    </rPh>
    <phoneticPr fontId="3"/>
  </si>
  <si>
    <t>合計</t>
    <rPh sb="0" eb="2">
      <t>ゴウケイ</t>
    </rPh>
    <phoneticPr fontId="3"/>
  </si>
  <si>
    <t>※黄色い部分だけ入力が可能です。</t>
    <rPh sb="1" eb="3">
      <t>キ</t>
    </rPh>
    <rPh sb="4" eb="6">
      <t>ロイブブン</t>
    </rPh>
    <rPh sb="8" eb="10">
      <t>ニュウリョク</t>
    </rPh>
    <rPh sb="11" eb="13">
      <t>カノウ</t>
    </rPh>
    <phoneticPr fontId="3"/>
  </si>
  <si>
    <t>【スナップ写真指定】</t>
    <rPh sb="5" eb="9">
      <t>シュウゴウシャシンシテイ</t>
    </rPh>
    <phoneticPr fontId="3"/>
  </si>
  <si>
    <t>写真合計</t>
    <rPh sb="0" eb="4">
      <t>シャシンゴウケイ</t>
    </rPh>
    <phoneticPr fontId="3"/>
  </si>
  <si>
    <t>【写真集計確認】</t>
    <rPh sb="1" eb="3">
      <t>シュウゴウシャシンシテイ</t>
    </rPh>
    <rPh sb="3" eb="7">
      <t>シュウケイカクニン</t>
    </rPh>
    <phoneticPr fontId="3"/>
  </si>
  <si>
    <t>【お申込書の送信】</t>
    <rPh sb="2" eb="5">
      <t>モウシコミショ</t>
    </rPh>
    <rPh sb="6" eb="8">
      <t>ソウシン</t>
    </rPh>
    <phoneticPr fontId="3"/>
  </si>
  <si>
    <t>お申込みありがとうございました。</t>
    <rPh sb="1" eb="3">
      <t>モウシコ</t>
    </rPh>
    <phoneticPr fontId="3"/>
  </si>
  <si>
    <t>みずほ銀行</t>
  </si>
  <si>
    <t>普通</t>
  </si>
  <si>
    <r>
      <t>西荻窪支店</t>
    </r>
    <r>
      <rPr>
        <sz val="14"/>
        <rFont val="ＭＳ Ｐゴシック"/>
        <family val="3"/>
        <charset val="128"/>
      </rPr>
      <t>（245）</t>
    </r>
    <phoneticPr fontId="3"/>
  </si>
  <si>
    <t>【商品発送先のご指定】</t>
    <rPh sb="1" eb="6">
      <t>ショウヒンハッソウサキ</t>
    </rPh>
    <rPh sb="8" eb="10">
      <t>シテイ</t>
    </rPh>
    <phoneticPr fontId="3"/>
  </si>
  <si>
    <t>郵便番号</t>
    <rPh sb="0" eb="4">
      <t>ユウビンバンゴウ</t>
    </rPh>
    <phoneticPr fontId="3"/>
  </si>
  <si>
    <t>住所</t>
    <rPh sb="0" eb="2">
      <t>ジュウショ</t>
    </rPh>
    <phoneticPr fontId="3"/>
  </si>
  <si>
    <t>電話番号</t>
    <rPh sb="0" eb="4">
      <t>デンワバンゴウ</t>
    </rPh>
    <phoneticPr fontId="3"/>
  </si>
  <si>
    <r>
      <t xml:space="preserve">EXCEL申込書ご利用割引 </t>
    </r>
    <r>
      <rPr>
        <sz val="10"/>
        <color indexed="10"/>
        <rFont val="ＭＳ Ｐゴシック"/>
        <family val="3"/>
        <charset val="128"/>
      </rPr>
      <t>※1</t>
    </r>
    <rPh sb="5" eb="8">
      <t>モウシコミショ</t>
    </rPh>
    <rPh sb="9" eb="11">
      <t>リヨウ</t>
    </rPh>
    <rPh sb="11" eb="13">
      <t>ワリビキ</t>
    </rPh>
    <phoneticPr fontId="3"/>
  </si>
  <si>
    <t>写真番号が正しくありません。</t>
    <rPh sb="0" eb="4">
      <t>シャシンバンゴウ</t>
    </rPh>
    <rPh sb="5" eb="6">
      <t>タダ</t>
    </rPh>
    <phoneticPr fontId="3"/>
  </si>
  <si>
    <t>お振込名義</t>
    <rPh sb="1" eb="3">
      <t>フリコミ</t>
    </rPh>
    <rPh sb="3" eb="5">
      <t>メイギ</t>
    </rPh>
    <phoneticPr fontId="3"/>
  </si>
  <si>
    <t>発送先宛名</t>
    <rPh sb="0" eb="5">
      <t>ハッソウアテナ</t>
    </rPh>
    <phoneticPr fontId="3"/>
  </si>
  <si>
    <t>オリジナル版</t>
    <rPh sb="5" eb="6">
      <t>バン</t>
    </rPh>
    <phoneticPr fontId="3"/>
  </si>
  <si>
    <t>【最終金額確認】</t>
    <rPh sb="1" eb="5">
      <t>サイシュウキンガク</t>
    </rPh>
    <rPh sb="5" eb="7">
      <t>シュウケイカクニン</t>
    </rPh>
    <phoneticPr fontId="3"/>
  </si>
  <si>
    <t>〔銀行口座〕</t>
    <rPh sb="1" eb="5">
      <t>ギンコウコウザ</t>
    </rPh>
    <phoneticPr fontId="3"/>
  </si>
  <si>
    <t>口座番号：00180-4-427338</t>
    <phoneticPr fontId="3"/>
  </si>
  <si>
    <t>もう一度全てのシートの入力内容をご確認後、デスクトップなどわかりやすい場所にファイルを保存し、</t>
    <rPh sb="2" eb="4">
      <t>イチド</t>
    </rPh>
    <rPh sb="4" eb="5">
      <t>スベ</t>
    </rPh>
    <rPh sb="11" eb="15">
      <t>ニュウリョクナイヨウ</t>
    </rPh>
    <rPh sb="17" eb="20">
      <t>カクニンゴ</t>
    </rPh>
    <rPh sb="35" eb="37">
      <t>バショ</t>
    </rPh>
    <rPh sb="43" eb="45">
      <t>ホゾン</t>
    </rPh>
    <phoneticPr fontId="3"/>
  </si>
  <si>
    <t>普段お使いのメールソフトで下記アドレス宛にこのファイルを添付してお送りください。</t>
    <rPh sb="0" eb="2">
      <t>フダン</t>
    </rPh>
    <rPh sb="3" eb="4">
      <t>ツカ</t>
    </rPh>
    <rPh sb="13" eb="15">
      <t>カキ</t>
    </rPh>
    <rPh sb="19" eb="20">
      <t>アテ</t>
    </rPh>
    <rPh sb="28" eb="30">
      <t>テンプ</t>
    </rPh>
    <rPh sb="33" eb="34">
      <t>オク</t>
    </rPh>
    <phoneticPr fontId="3"/>
  </si>
  <si>
    <t>※半角で入力して下さい。</t>
    <rPh sb="1" eb="3">
      <t>ハンカクエイスウ</t>
    </rPh>
    <rPh sb="4" eb="6">
      <t>ニュウリョク</t>
    </rPh>
    <rPh sb="8" eb="9">
      <t>クダ</t>
    </rPh>
    <phoneticPr fontId="3"/>
  </si>
  <si>
    <t>≪収録内容≫</t>
    <rPh sb="1" eb="5">
      <t>シュウロクナイヨウ</t>
    </rPh>
    <phoneticPr fontId="3"/>
  </si>
  <si>
    <t>　『Tab』キーを押すと、入力可能場所にだけカーソル（太枠：最初はチームNo.の枠にあります）が移動します。</t>
    <rPh sb="9" eb="10">
      <t>オ</t>
    </rPh>
    <rPh sb="13" eb="19">
      <t>ニュウリョクカノウバショ</t>
    </rPh>
    <rPh sb="27" eb="29">
      <t>フトワク</t>
    </rPh>
    <rPh sb="30" eb="32">
      <t>サイショ</t>
    </rPh>
    <rPh sb="40" eb="41">
      <t>ワク</t>
    </rPh>
    <rPh sb="48" eb="50">
      <t>イドウ</t>
    </rPh>
    <phoneticPr fontId="3"/>
  </si>
  <si>
    <t>↓ここより下でスクロールします</t>
    <rPh sb="5" eb="6">
      <t>シタ</t>
    </rPh>
    <phoneticPr fontId="3"/>
  </si>
  <si>
    <t>１０９４６５６</t>
  </si>
  <si>
    <t>ご入金予定</t>
    <phoneticPr fontId="3"/>
  </si>
  <si>
    <r>
      <rPr>
        <sz val="16"/>
        <color indexed="10"/>
        <rFont val="ＭＳ Ｐゴシック"/>
        <family val="3"/>
        <charset val="128"/>
      </rPr>
      <t>※</t>
    </r>
    <phoneticPr fontId="3"/>
  </si>
  <si>
    <t>ゆうちょ銀行</t>
    <phoneticPr fontId="3"/>
  </si>
  <si>
    <t>当座</t>
    <rPh sb="0" eb="2">
      <t>トウザ</t>
    </rPh>
    <phoneticPr fontId="3"/>
  </si>
  <si>
    <r>
      <t>〇一九店</t>
    </r>
    <r>
      <rPr>
        <sz val="14"/>
        <rFont val="ＭＳ Ｐゴシック"/>
        <family val="3"/>
        <charset val="128"/>
      </rPr>
      <t>（019）</t>
    </r>
    <rPh sb="0" eb="9">
      <t>ゼロイチキュウ</t>
    </rPh>
    <phoneticPr fontId="3"/>
  </si>
  <si>
    <t>０４２７３３８</t>
    <phoneticPr fontId="3"/>
  </si>
  <si>
    <t>ゆうちょ銀行窓口にて払込用紙をご記入の上お払込ください。</t>
    <phoneticPr fontId="3"/>
  </si>
  <si>
    <t>払込み機能付きのゆうちょ銀行ATM（現金自動預払機）からもお払込いただけます。</t>
  </si>
  <si>
    <t xml:space="preserve"> 消費税は『金額確認』シートで計算します。</t>
    <rPh sb="1" eb="4">
      <t>ショウヒゼイ</t>
    </rPh>
    <rPh sb="6" eb="10">
      <t>キンガクカクニン</t>
    </rPh>
    <rPh sb="15" eb="17">
      <t>ケイサン</t>
    </rPh>
    <phoneticPr fontId="3"/>
  </si>
  <si>
    <r>
      <rPr>
        <sz val="16"/>
        <color indexed="10"/>
        <rFont val="ＭＳ Ｐゴシック"/>
        <family val="3"/>
        <charset val="128"/>
      </rPr>
      <t>※</t>
    </r>
    <phoneticPr fontId="3"/>
  </si>
  <si>
    <t>商品合計金額</t>
    <rPh sb="0" eb="6">
      <t>ショウヒンゴウケイキンガク</t>
    </rPh>
    <phoneticPr fontId="3"/>
  </si>
  <si>
    <t>※</t>
  </si>
  <si>
    <r>
      <rPr>
        <sz val="16"/>
        <color rgb="FFFF0000"/>
        <rFont val="ＭＳ Ｐゴシック"/>
        <family val="3"/>
        <charset val="128"/>
      </rPr>
      <t>お支払合計金額</t>
    </r>
    <r>
      <rPr>
        <sz val="16"/>
        <rFont val="ＭＳ Ｐゴシック"/>
        <family val="3"/>
        <charset val="128"/>
      </rPr>
      <t>が表示されていますので</t>
    </r>
    <r>
      <rPr>
        <sz val="16"/>
        <color rgb="FFFF0000"/>
        <rFont val="ＭＳ Ｐゴシック"/>
        <family val="3"/>
        <charset val="128"/>
      </rPr>
      <t>必ずご確認ください。</t>
    </r>
    <rPh sb="1" eb="7">
      <t>シハライゴウケイキン</t>
    </rPh>
    <rPh sb="8" eb="10">
      <t>クガヒョウジ</t>
    </rPh>
    <rPh sb="18" eb="19">
      <t>カナラ</t>
    </rPh>
    <rPh sb="21" eb="23">
      <t>カクニン</t>
    </rPh>
    <phoneticPr fontId="3"/>
  </si>
  <si>
    <t>【代金お振込みの指定】</t>
    <rPh sb="1" eb="3">
      <t>ショウヒンダイキン</t>
    </rPh>
    <rPh sb="4" eb="5">
      <t>フ</t>
    </rPh>
    <rPh sb="5" eb="6">
      <t>コ</t>
    </rPh>
    <rPh sb="8" eb="10">
      <t>シテイ</t>
    </rPh>
    <phoneticPr fontId="3"/>
  </si>
  <si>
    <t>〔ゆうちょ振替口座〕</t>
    <rPh sb="7" eb="9">
      <t>ユウビンコウザ</t>
    </rPh>
    <phoneticPr fontId="3"/>
  </si>
  <si>
    <t>ご入金が確認できない場合、商品を発送できかねますのでご注意ください。</t>
  </si>
  <si>
    <t>お支払合計金額</t>
  </si>
  <si>
    <r>
      <rPr>
        <sz val="16"/>
        <rFont val="ＭＳ Ｐゴシック"/>
        <family val="3"/>
        <charset val="128"/>
      </rPr>
      <t>SS</t>
    </r>
    <r>
      <rPr>
        <sz val="14"/>
        <rFont val="ＭＳ Ｐゴシック"/>
        <family val="3"/>
        <charset val="128"/>
      </rPr>
      <t xml:space="preserve">
</t>
    </r>
    <r>
      <rPr>
        <sz val="10"/>
        <rFont val="ＭＳ Ｐゴシック"/>
        <family val="3"/>
        <charset val="128"/>
      </rPr>
      <t>89mm×133mm</t>
    </r>
    <phoneticPr fontId="3"/>
  </si>
  <si>
    <r>
      <rPr>
        <sz val="16"/>
        <rFont val="ＭＳ Ｐゴシック"/>
        <family val="3"/>
        <charset val="128"/>
      </rPr>
      <t>SL</t>
    </r>
    <r>
      <rPr>
        <sz val="14"/>
        <rFont val="ＭＳ Ｐゴシック"/>
        <family val="3"/>
        <charset val="128"/>
      </rPr>
      <t xml:space="preserve">
</t>
    </r>
    <r>
      <rPr>
        <sz val="10"/>
        <rFont val="ＭＳ Ｐゴシック"/>
        <family val="3"/>
        <charset val="128"/>
      </rPr>
      <t>127mm×190mm</t>
    </r>
    <phoneticPr fontId="3"/>
  </si>
  <si>
    <r>
      <rPr>
        <sz val="16"/>
        <rFont val="ＭＳ Ｐゴシック"/>
        <family val="3"/>
        <charset val="128"/>
      </rPr>
      <t>GS</t>
    </r>
    <r>
      <rPr>
        <sz val="14"/>
        <rFont val="ＭＳ Ｐゴシック"/>
        <family val="3"/>
        <charset val="128"/>
      </rPr>
      <t xml:space="preserve">
</t>
    </r>
    <r>
      <rPr>
        <sz val="10"/>
        <rFont val="ＭＳ Ｐゴシック"/>
        <family val="3"/>
        <charset val="128"/>
      </rPr>
      <t>127mm×190mm</t>
    </r>
    <phoneticPr fontId="3"/>
  </si>
  <si>
    <r>
      <t>GS</t>
    </r>
    <r>
      <rPr>
        <sz val="12"/>
        <rFont val="ＭＳ Ｐゴシック"/>
        <family val="3"/>
        <charset val="128"/>
      </rPr>
      <t>（127mm×190mm）</t>
    </r>
    <phoneticPr fontId="3"/>
  </si>
  <si>
    <r>
      <t>GL</t>
    </r>
    <r>
      <rPr>
        <sz val="12"/>
        <rFont val="ＭＳ Ｐゴシック"/>
        <family val="3"/>
        <charset val="128"/>
      </rPr>
      <t>(305mm×420mm)</t>
    </r>
    <phoneticPr fontId="3"/>
  </si>
  <si>
    <r>
      <t>SS</t>
    </r>
    <r>
      <rPr>
        <sz val="12"/>
        <rFont val="ＭＳ Ｐゴシック"/>
        <family val="3"/>
        <charset val="128"/>
      </rPr>
      <t>（89mm×133mm）</t>
    </r>
    <phoneticPr fontId="3"/>
  </si>
  <si>
    <r>
      <t>SL</t>
    </r>
    <r>
      <rPr>
        <sz val="12"/>
        <rFont val="ＭＳ Ｐゴシック"/>
        <family val="3"/>
        <charset val="128"/>
      </rPr>
      <t>（127mm×190mm）</t>
    </r>
    <phoneticPr fontId="3"/>
  </si>
  <si>
    <t>GS</t>
    <phoneticPr fontId="3"/>
  </si>
  <si>
    <t>GL</t>
    <phoneticPr fontId="3"/>
  </si>
  <si>
    <r>
      <rPr>
        <sz val="16"/>
        <rFont val="ＭＳ Ｐゴシック"/>
        <family val="3"/>
        <charset val="128"/>
      </rPr>
      <t>SD</t>
    </r>
    <r>
      <rPr>
        <sz val="14"/>
        <rFont val="ＭＳ Ｐゴシック"/>
        <family val="3"/>
        <charset val="128"/>
      </rPr>
      <t xml:space="preserve">
</t>
    </r>
    <r>
      <rPr>
        <sz val="10"/>
        <rFont val="ＭＳ Ｐゴシック"/>
        <family val="3"/>
        <charset val="128"/>
      </rPr>
      <t>800px×533px</t>
    </r>
    <rPh sb="6" eb="8">
      <t>チョウヘン</t>
    </rPh>
    <phoneticPr fontId="3"/>
  </si>
  <si>
    <r>
      <t>SD</t>
    </r>
    <r>
      <rPr>
        <sz val="12"/>
        <rFont val="ＭＳ Ｐゴシック"/>
        <family val="3"/>
        <charset val="128"/>
      </rPr>
      <t>（800px×533px）</t>
    </r>
    <phoneticPr fontId="3"/>
  </si>
  <si>
    <t>DVD合計金額</t>
    <phoneticPr fontId="3"/>
  </si>
  <si>
    <t>←宛名とお振込人が異なる場合のみご記入ください。</t>
    <rPh sb="1" eb="3">
      <t>アテナ</t>
    </rPh>
    <rPh sb="5" eb="8">
      <t>フリコミニン</t>
    </rPh>
    <rPh sb="9" eb="10">
      <t>コト</t>
    </rPh>
    <rPh sb="12" eb="14">
      <t>バアイ</t>
    </rPh>
    <rPh sb="17" eb="19">
      <t>キニュウ</t>
    </rPh>
    <phoneticPr fontId="3"/>
  </si>
  <si>
    <t>ハラウNo.</t>
    <phoneticPr fontId="3"/>
  </si>
  <si>
    <t>ハラウ名</t>
    <rPh sb="3" eb="4">
      <t>メイ</t>
    </rPh>
    <phoneticPr fontId="3"/>
  </si>
  <si>
    <t>写真番号(GxxA〜)</t>
    <rPh sb="0" eb="4">
      <t>シャシンバンゴウ</t>
    </rPh>
    <phoneticPr fontId="3"/>
  </si>
  <si>
    <t>スナップ写真番号は5桁です</t>
    <rPh sb="4" eb="8">
      <t>シャシンバンゴウ</t>
    </rPh>
    <rPh sb="10" eb="11">
      <t>ケタ</t>
    </rPh>
    <phoneticPr fontId="3"/>
  </si>
  <si>
    <t>ハラウ番号</t>
    <rPh sb="3" eb="5">
      <t>バンゴウ</t>
    </rPh>
    <phoneticPr fontId="3"/>
  </si>
  <si>
    <t>〔オンライン決済〕</t>
    <rPh sb="6" eb="8">
      <t>ケッサイ</t>
    </rPh>
    <phoneticPr fontId="3"/>
  </si>
  <si>
    <t>PayPal</t>
    <phoneticPr fontId="3"/>
  </si>
  <si>
    <t>※お申込書到着後、PayPal決済用請求書をメールでお送りします</t>
    <rPh sb="2" eb="8">
      <t>モウシコミショトウチャクゴ</t>
    </rPh>
    <rPh sb="15" eb="21">
      <t>ケッサイヨウセイキュウショ</t>
    </rPh>
    <rPh sb="27" eb="28">
      <t>オク</t>
    </rPh>
    <phoneticPr fontId="3"/>
  </si>
  <si>
    <t>なお、口座振り込みの際の振込手数料はお客様負担にてお願いします。</t>
    <rPh sb="3" eb="6">
      <t>コウザフ</t>
    </rPh>
    <rPh sb="7" eb="8">
      <t>コ</t>
    </rPh>
    <rPh sb="10" eb="11">
      <t>サイ</t>
    </rPh>
    <phoneticPr fontId="3"/>
  </si>
  <si>
    <t>世界で2億5000万人以上に利用されている安心で簡単なオンライン決済サービスです。</t>
    <phoneticPr fontId="3"/>
  </si>
  <si>
    <t>ペイパルが仲介することで、支払い情報を弊社に伝えることなく決済ができるので安心です。</t>
    <phoneticPr fontId="3"/>
  </si>
  <si>
    <t>以下のクレジットカード・デビットカード、銀行口座でお支払いいただけます。</t>
    <rPh sb="0" eb="2">
      <t>イカ</t>
    </rPh>
    <phoneticPr fontId="3"/>
  </si>
  <si>
    <r>
      <t>お支払予定の先頭黄色枠に</t>
    </r>
    <r>
      <rPr>
        <sz val="24"/>
        <color indexed="10"/>
        <rFont val="ＭＳ Ｐゴシック"/>
        <family val="3"/>
        <charset val="128"/>
      </rPr>
      <t xml:space="preserve"> 1 </t>
    </r>
    <r>
      <rPr>
        <sz val="14"/>
        <color indexed="10"/>
        <rFont val="ＭＳ Ｐゴシック"/>
        <family val="3"/>
        <charset val="128"/>
      </rPr>
      <t>を入力してご指定ください。</t>
    </r>
    <rPh sb="1" eb="5">
      <t>シハライヨテイ</t>
    </rPh>
    <rPh sb="6" eb="8">
      <t>セントウ</t>
    </rPh>
    <rPh sb="8" eb="11">
      <t>キイロワク</t>
    </rPh>
    <rPh sb="16" eb="18">
      <t>ニュウリョク</t>
    </rPh>
    <rPh sb="21" eb="23">
      <t>シテイ</t>
    </rPh>
    <phoneticPr fontId="3"/>
  </si>
  <si>
    <t>お支払い方法</t>
    <rPh sb="1" eb="3">
      <t>シハラ</t>
    </rPh>
    <rPh sb="4" eb="6">
      <t>ホウホウ</t>
    </rPh>
    <phoneticPr fontId="3"/>
  </si>
  <si>
    <t>写真番号(xx001〜)</t>
    <rPh sb="0" eb="4">
      <t>シャシンバンゴウ</t>
    </rPh>
    <phoneticPr fontId="3"/>
  </si>
  <si>
    <t>※修正するには［集合写真］［スナップ］［ＤＶＤ］各シートを訂正して下さい。</t>
    <rPh sb="1" eb="3">
      <t>シュウセイ</t>
    </rPh>
    <rPh sb="8" eb="12">
      <t>シュウゴウシャシンカクテイセイクダ</t>
    </rPh>
    <phoneticPr fontId="3"/>
  </si>
  <si>
    <r>
      <rPr>
        <sz val="16"/>
        <rFont val="ＭＳ Ｐゴシック"/>
        <family val="3"/>
        <charset val="128"/>
      </rPr>
      <t>GD</t>
    </r>
    <r>
      <rPr>
        <sz val="14"/>
        <rFont val="ＭＳ Ｐゴシック"/>
        <family val="3"/>
        <charset val="128"/>
      </rPr>
      <t xml:space="preserve">
</t>
    </r>
    <r>
      <rPr>
        <sz val="10"/>
        <rFont val="ＭＳ Ｐゴシック"/>
        <family val="3"/>
        <charset val="128"/>
      </rPr>
      <t>2000px x 1333px</t>
    </r>
    <phoneticPr fontId="3"/>
  </si>
  <si>
    <r>
      <t>GD</t>
    </r>
    <r>
      <rPr>
        <sz val="12"/>
        <rFont val="ＭＳ Ｐゴシック"/>
        <family val="3"/>
        <charset val="128"/>
      </rPr>
      <t>(2000px×1333px)</t>
    </r>
    <phoneticPr fontId="3"/>
  </si>
  <si>
    <t>下記いずれかの口座にお振り込みいただくか、PayPalにてオンライン決済を行って下さい。</t>
    <rPh sb="18" eb="20">
      <t>ケッサイ</t>
    </rPh>
    <rPh sb="21" eb="22">
      <t>オコナ</t>
    </rPh>
    <rPh sb="24" eb="25">
      <t>クダ</t>
    </rPh>
    <phoneticPr fontId="3"/>
  </si>
  <si>
    <t>このお申込書は６枚のシートで構成されています。</t>
    <rPh sb="3" eb="7">
      <t>モウシコミショハ</t>
    </rPh>
    <rPh sb="8" eb="9">
      <t>マイ</t>
    </rPh>
    <rPh sb="14" eb="16">
      <t>コウセイ</t>
    </rPh>
    <phoneticPr fontId="3"/>
  </si>
  <si>
    <r>
      <t>特に</t>
    </r>
    <r>
      <rPr>
        <sz val="16"/>
        <color rgb="FFFF0000"/>
        <rFont val="ＭＳ Ｐゴシック"/>
        <family val="3"/>
        <charset val="128"/>
      </rPr>
      <t>右端６シート目『金額確認』シート</t>
    </r>
    <r>
      <rPr>
        <sz val="16"/>
        <rFont val="ＭＳ Ｐゴシック"/>
        <family val="3"/>
        <charset val="128"/>
      </rPr>
      <t>において消費税ならびにEXCEL申込書ご利用割引が計算され</t>
    </r>
    <rPh sb="0" eb="1">
      <t>トク</t>
    </rPh>
    <rPh sb="2" eb="4">
      <t>ウタン</t>
    </rPh>
    <rPh sb="8" eb="9">
      <t>メ</t>
    </rPh>
    <rPh sb="10" eb="14">
      <t>キンガクカクニン</t>
    </rPh>
    <rPh sb="22" eb="25">
      <t>ショウヒゼイケイサン</t>
    </rPh>
    <phoneticPr fontId="3"/>
  </si>
  <si>
    <t>←表示される名称に不都合がある場合、
　　メール本文にてご指摘ください。</t>
    <rPh sb="0" eb="1">
      <t>シャシンイチランページ</t>
    </rPh>
    <rPh sb="1" eb="3">
      <t xml:space="preserve">ヒョウジサレルメイショウニ </t>
    </rPh>
    <rPh sb="9" eb="12">
      <t xml:space="preserve">フツゴウガアルバアイ、 </t>
    </rPh>
    <phoneticPr fontId="3"/>
  </si>
  <si>
    <t>GD</t>
    <phoneticPr fontId="3"/>
  </si>
  <si>
    <t>目つむり等を確認・修正の上、ＧＳ・ＧＬにはイベントロゴフレーム（写真下部の飾り）を添えてお届けします。</t>
    <phoneticPr fontId="3"/>
  </si>
  <si>
    <t>※</t>
    <rPh sb="0" eb="1">
      <t>イコウノ</t>
    </rPh>
    <phoneticPr fontId="3"/>
  </si>
  <si>
    <t>写真番号先頭が『G』から始まる写真をご指定ください。（Ｇ以降の2桁がハラウ番号です）</t>
  </si>
  <si>
    <t>※</t>
    <rPh sb="0" eb="1">
      <t>シャシンバンゴウランスウリョウマイスウ クダ</t>
    </rPh>
    <phoneticPr fontId="3"/>
  </si>
  <si>
    <t>※</t>
    <rPh sb="0" eb="1">
      <t>キロイブブンニュウリョクカノウ</t>
    </rPh>
    <phoneticPr fontId="3"/>
  </si>
  <si>
    <t>黄色い部分だけ入力が可能です。</t>
  </si>
  <si>
    <t>※</t>
    <rPh sb="0" eb="1">
      <t>ハンカクエイスウジニュウリョククダ</t>
    </rPh>
    <phoneticPr fontId="3"/>
  </si>
  <si>
    <t>半角英数字で入力して下さい。</t>
  </si>
  <si>
    <t>写真番号とともに、〔GS・GL・GD〕いずれかの欄に数量を入力して下さい。</t>
    <rPh sb="26" eb="28">
      <t xml:space="preserve">スウリョウ </t>
    </rPh>
    <phoneticPr fontId="3"/>
  </si>
  <si>
    <t>写真番号先頭が『G』から始まる集合写真は、スナップとしてお申込みになることはできません。</t>
  </si>
  <si>
    <t>スナップ写真の写真番号は、先頭2桁がハラウ番号、末尾3桁が連番になっています。</t>
  </si>
  <si>
    <t>先頭の「0」も省略せず、必ず5桁で入力してください。</t>
  </si>
  <si>
    <t>写真番号とともに、〔SS・SL・SD〕いずれかの欄に数量を入力して下さい。</t>
  </si>
  <si>
    <t>集合写真</t>
  </si>
  <si>
    <t>スナップ写真</t>
    <phoneticPr fontId="3"/>
  </si>
  <si>
    <t>通常価格</t>
    <rPh sb="0" eb="4">
      <t xml:space="preserve">ツウジョウカカク </t>
    </rPh>
    <phoneticPr fontId="3"/>
  </si>
  <si>
    <t>特別価格</t>
    <rPh sb="0" eb="4">
      <t xml:space="preserve">トクベツカカク </t>
    </rPh>
    <phoneticPr fontId="3"/>
  </si>
  <si>
    <t>ハラウオリジナル版</t>
  </si>
  <si>
    <t>イベントの全貌をダイジェストに伝える約30分の共通映像に加え、お申込みのハラウ演舞（3曲まで）ノーカット映像を組み合わせ、1枚に収録。</t>
    <phoneticPr fontId="3"/>
  </si>
  <si>
    <t>価格は税抜き本体価格を表示しています。</t>
    <rPh sb="0" eb="2">
      <t>カカクハ</t>
    </rPh>
    <rPh sb="3" eb="5">
      <t>ゼイヌキホンタイカカクヲヒョウジシテイマス。</t>
    </rPh>
    <phoneticPr fontId="3"/>
  </si>
  <si>
    <t>消費税は『金額確認』シートで計算します。</t>
    <rPh sb="0" eb="3">
      <t>ショウヒゼイ</t>
    </rPh>
    <rPh sb="5" eb="9">
      <t>キンガクカクニン</t>
    </rPh>
    <rPh sb="14" eb="16">
      <t>ケイサン</t>
    </rPh>
    <phoneticPr fontId="3"/>
  </si>
  <si>
    <t>『お申込み』シートにご記入いただいたハラウと異なるハラウのDVDをご希望の場合のみハラウ番号をご記入ください。</t>
    <rPh sb="22" eb="23">
      <t xml:space="preserve">コトナル </t>
    </rPh>
    <phoneticPr fontId="3"/>
  </si>
  <si>
    <t>ご記入が無い場合、『お申込み』シートにご記入いただいたハラウのDVDを編集いたします。</t>
    <phoneticPr fontId="3"/>
  </si>
  <si>
    <t>↓</t>
    <phoneticPr fontId="3"/>
  </si>
  <si>
    <t>みずほ銀行</t>
    <rPh sb="3" eb="5">
      <t xml:space="preserve">ギンコウ </t>
    </rPh>
    <phoneticPr fontId="3"/>
  </si>
  <si>
    <t>ゆうちょ銀行</t>
    <rPh sb="4" eb="6">
      <t xml:space="preserve">ギンコウ </t>
    </rPh>
    <phoneticPr fontId="3"/>
  </si>
  <si>
    <t>ゆうちょ振替</t>
    <rPh sb="4" eb="6">
      <t xml:space="preserve">フリカエ </t>
    </rPh>
    <phoneticPr fontId="3"/>
  </si>
  <si>
    <t>PayPal決済</t>
    <rPh sb="6" eb="8">
      <t xml:space="preserve">ケッサイ </t>
    </rPh>
    <phoneticPr fontId="3"/>
  </si>
  <si>
    <t>コンペティション版</t>
    <phoneticPr fontId="3"/>
  </si>
  <si>
    <t>商品合計金額が4,000円未満の場合 送料500円 （データのみの場合を除く)</t>
    <rPh sb="33" eb="35">
      <t>バアイ</t>
    </rPh>
    <rPh sb="36" eb="37">
      <t>ノゾ</t>
    </rPh>
    <phoneticPr fontId="3"/>
  </si>
  <si>
    <t>4曲以上演舞されたハラウ様につきましては、収録曲についてお問い合わせ・ご相談ください。</t>
    <rPh sb="12" eb="13">
      <t xml:space="preserve">サマニツキマシテハ、 </t>
    </rPh>
    <rPh sb="21" eb="24">
      <t xml:space="preserve">シュウロクキョクニツイテ </t>
    </rPh>
    <phoneticPr fontId="3"/>
  </si>
  <si>
    <r>
      <t>加入者名・口座名はいずれも</t>
    </r>
    <r>
      <rPr>
        <sz val="16"/>
        <color rgb="FF0000FF"/>
        <rFont val="ＭＳ Ｐゴシック"/>
        <family val="2"/>
        <charset val="128"/>
      </rPr>
      <t>『創造システム有限会社』</t>
    </r>
    <r>
      <rPr>
        <sz val="14"/>
        <rFont val="ＭＳ Ｐゴシック"/>
        <family val="3"/>
        <charset val="128"/>
      </rPr>
      <t>です。</t>
    </r>
    <rPh sb="0" eb="4">
      <t xml:space="preserve">カニュウシャメイ・ </t>
    </rPh>
    <rPh sb="5" eb="8">
      <t>コウザメイ</t>
    </rPh>
    <rPh sb="14" eb="16">
      <t>ソウゾウ</t>
    </rPh>
    <rPh sb="20" eb="24">
      <t>ユウゲンガイシャ</t>
    </rPh>
    <phoneticPr fontId="3"/>
  </si>
  <si>
    <t>ロコ アロハ</t>
  </si>
  <si>
    <t>←『お知らせ』の〔ハラウNo.・ハラウ名について〕をご一読ください</t>
    <rPh sb="0" eb="1">
      <t>シャシンイチランページ</t>
    </rPh>
    <phoneticPr fontId="3"/>
  </si>
  <si>
    <t>アロヒ メケ アロハ フラ</t>
  </si>
  <si>
    <t>カウピリ</t>
  </si>
  <si>
    <t>オハナ フラ スクール</t>
  </si>
  <si>
    <t>カ フラ オ ラウレア</t>
  </si>
  <si>
    <t>ハラウ・オ・カイナル・カ・マリエ</t>
  </si>
  <si>
    <t>ハーラウ オ ピリアロハ</t>
  </si>
  <si>
    <t>ロカヒ フラ</t>
  </si>
  <si>
    <t>プアラニズ フラアンド オリタヒチ</t>
  </si>
  <si>
    <t>ケオルマカニ ハーラウ ナ レイ モハラ レフア</t>
  </si>
  <si>
    <t>マウリ・ナニ フラスタジオ</t>
  </si>
  <si>
    <t>カマカナニアロハ</t>
  </si>
  <si>
    <t>ナ プア オ マーヒエ</t>
  </si>
  <si>
    <t>ハーラウ フラ ナープアコア</t>
  </si>
  <si>
    <t>ワイナニ フラスタジオ</t>
  </si>
  <si>
    <t>ナーフラ ピリアロハ</t>
  </si>
  <si>
    <t>フラスタジオカラマ</t>
  </si>
  <si>
    <t>フラハーラウ オ カウルア</t>
  </si>
  <si>
    <t>リノマヘアラニ フラスタジオ</t>
  </si>
  <si>
    <t>フラ オ プアリノ</t>
  </si>
  <si>
    <t>フラ ハーラウ オ ポーマイカイ</t>
  </si>
  <si>
    <t>オル オル ナー ホークー</t>
  </si>
  <si>
    <t>フラサークル メリア</t>
  </si>
  <si>
    <t>ハラウ・フラ・ラーラ</t>
  </si>
  <si>
    <t>フラ パピキカ</t>
  </si>
  <si>
    <t>カ ライ ワイオリ フラ</t>
  </si>
  <si>
    <t>コア プラス</t>
  </si>
  <si>
    <t>カ レイ アロハ ナウパカクアヒビ フラスタジオ</t>
  </si>
  <si>
    <t>【集合写真指定】</t>
    <rPh sb="1" eb="7">
      <t>シュウゴウシャシンシテイ</t>
    </rPh>
    <phoneticPr fontId="3"/>
  </si>
  <si>
    <r>
      <rPr>
        <sz val="16"/>
        <rFont val="ＭＳ Ｐゴシック"/>
        <family val="3"/>
        <charset val="128"/>
      </rPr>
      <t>GL</t>
    </r>
    <r>
      <rPr>
        <sz val="14"/>
        <rFont val="ＭＳ Ｐゴシック"/>
        <family val="3"/>
        <charset val="128"/>
      </rPr>
      <t xml:space="preserve">
</t>
    </r>
    <r>
      <rPr>
        <sz val="10"/>
        <rFont val="ＭＳ Ｐゴシック"/>
        <family val="3"/>
        <charset val="128"/>
      </rPr>
      <t>203mm x 305mm</t>
    </r>
    <phoneticPr fontId="3"/>
  </si>
  <si>
    <t>コンペティション版Ａ</t>
    <phoneticPr fontId="3"/>
  </si>
  <si>
    <t>コンペティション版Ｂ</t>
    <phoneticPr fontId="3"/>
  </si>
  <si>
    <t>コンペティション完全版</t>
    <rPh sb="8" eb="11">
      <t xml:space="preserve">カンゼンバン </t>
    </rPh>
    <phoneticPr fontId="3"/>
  </si>
  <si>
    <t>エレガントレディ、レディマダム、オピオの13演舞</t>
    <phoneticPr fontId="3"/>
  </si>
  <si>
    <t>ケイキ、ティーンの15演舞</t>
    <phoneticPr fontId="3"/>
  </si>
  <si>
    <t>上記A・Bの2枚組セット</t>
    <phoneticPr fontId="3"/>
  </si>
  <si>
    <t>税抜き本体価格計</t>
    <rPh sb="0" eb="2">
      <t xml:space="preserve">ゼイヌキホンタイカカク </t>
    </rPh>
    <rPh sb="7" eb="8">
      <t xml:space="preserve">ケイ </t>
    </rPh>
    <phoneticPr fontId="3"/>
  </si>
  <si>
    <r>
      <rPr>
        <sz val="14"/>
        <color indexed="10"/>
        <rFont val="ＭＳ Ｐゴシック"/>
        <family val="3"/>
        <charset val="128"/>
      </rPr>
      <t>※1</t>
    </r>
    <r>
      <rPr>
        <sz val="14"/>
        <rFont val="ＭＳ Ｐゴシック"/>
        <family val="3"/>
        <charset val="128"/>
      </rPr>
      <t>　税抜き本体価格から基本一律5%OFF　25,000円以上の場合は10%OFF　が自動計算されます。</t>
    </r>
    <rPh sb="3" eb="5">
      <t xml:space="preserve">ゼイヌキホンタイカカク </t>
    </rPh>
    <rPh sb="12" eb="14">
      <t>キホン</t>
    </rPh>
    <rPh sb="14" eb="16">
      <t>イチリツ</t>
    </rPh>
    <phoneticPr fontId="3"/>
  </si>
  <si>
    <t>Ver.1</t>
    <phoneticPr fontId="3"/>
  </si>
  <si>
    <t>割引適用後外税額</t>
    <rPh sb="0" eb="5">
      <t xml:space="preserve">ワリビキテキヨウゴ </t>
    </rPh>
    <rPh sb="5" eb="8">
      <t>ソトゼイガク</t>
    </rPh>
    <phoneticPr fontId="3"/>
  </si>
  <si>
    <t>toi@hauoli.net</t>
    <phoneticPr fontId="3"/>
  </si>
  <si>
    <t>通常販売期間用お申し込みシート</t>
    <rPh sb="0" eb="7">
      <t xml:space="preserve">ツウジョウハンバイキカンヨウ </t>
    </rPh>
    <phoneticPr fontId="3"/>
  </si>
  <si>
    <t>お申し込み・ご入金確認後、4営業日程度で発送いたします。</t>
    <rPh sb="14" eb="19">
      <t xml:space="preserve">エイギョウビテイドデ </t>
    </rPh>
    <rPh sb="20" eb="22">
      <t xml:space="preserve">ハッソウイタシマス。 </t>
    </rPh>
    <phoneticPr fontId="3"/>
  </si>
  <si>
    <r>
      <t>商品の性格上、</t>
    </r>
    <r>
      <rPr>
        <sz val="14"/>
        <color indexed="10"/>
        <rFont val="ＭＳ Ｐゴシック"/>
        <family val="3"/>
        <charset val="128"/>
      </rPr>
      <t>代金は先払い</t>
    </r>
    <r>
      <rPr>
        <sz val="14"/>
        <rFont val="ＭＳ Ｐゴシック"/>
        <family val="3"/>
        <charset val="128"/>
      </rPr>
      <t>でお願いします。お申し込みとともに上記『お支払合計金額』を</t>
    </r>
    <rPh sb="15" eb="16">
      <t>ネガ</t>
    </rPh>
    <rPh sb="30" eb="32">
      <t>ジョウキ</t>
    </rPh>
    <rPh sb="34" eb="40">
      <t>シハライゴウケイキンガク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</si>
</sst>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枚&quot;"/>
    <numFmt numFmtId="177" formatCode="#,##0\ &quot;円&quot;"/>
    <numFmt numFmtId="178" formatCode="000"/>
    <numFmt numFmtId="179" formatCode="#,###\ &quot;点&quot;"/>
    <numFmt numFmtId="180" formatCode="00"/>
    <numFmt numFmtId="181" formatCode=";;;"/>
  </numFmts>
  <fonts count="29">
    <font>
      <sz val="10"/>
      <name val="ＭＳ Ｐゴシック"/>
      <family val="3"/>
      <charset val="128"/>
    </font>
    <font>
      <sz val="10"/>
      <name val="ＭＳ Ｐゴシック"/>
      <family val="3"/>
      <charset val="128"/>
    </font>
    <font>
      <sz val="16"/>
      <name val="ＭＳ Ｐゴシック"/>
      <family val="3"/>
      <charset val="128"/>
    </font>
    <font>
      <sz val="6"/>
      <name val="ＭＳ Ｐゴシック"/>
      <family val="2"/>
      <charset val="128"/>
    </font>
    <font>
      <sz val="14"/>
      <name val="ＭＳ Ｐゴシック"/>
      <family val="3"/>
      <charset val="128"/>
    </font>
    <font>
      <sz val="20"/>
      <name val="ＭＳ Ｐゴシック"/>
      <family val="3"/>
      <charset val="128"/>
    </font>
    <font>
      <sz val="12"/>
      <name val="ＭＳ Ｐゴシック"/>
      <family val="3"/>
      <charset val="128"/>
    </font>
    <font>
      <sz val="18"/>
      <name val="ＭＳ Ｐゴシック"/>
      <family val="3"/>
      <charset val="128"/>
    </font>
    <font>
      <sz val="14"/>
      <color indexed="10"/>
      <name val="ＭＳ Ｐゴシック"/>
      <family val="3"/>
      <charset val="128"/>
    </font>
    <font>
      <sz val="22"/>
      <name val="ＭＳ Ｐゴシック"/>
      <family val="3"/>
      <charset val="128"/>
    </font>
    <font>
      <sz val="10"/>
      <color indexed="10"/>
      <name val="ＭＳ Ｐゴシック"/>
      <family val="3"/>
      <charset val="128"/>
    </font>
    <font>
      <sz val="16"/>
      <color indexed="10"/>
      <name val="ＭＳ Ｐゴシック"/>
      <family val="3"/>
      <charset val="128"/>
    </font>
    <font>
      <sz val="24"/>
      <color indexed="10"/>
      <name val="ＭＳ Ｐゴシック"/>
      <family val="3"/>
      <charset val="128"/>
    </font>
    <font>
      <sz val="14"/>
      <color theme="0"/>
      <name val="ＭＳ Ｐゴシック"/>
      <family val="3"/>
      <charset val="128"/>
    </font>
    <font>
      <sz val="14"/>
      <color theme="1" tint="0.499984740745262"/>
      <name val="ＭＳ Ｐゴシック"/>
      <family val="3"/>
      <charset val="128"/>
    </font>
    <font>
      <sz val="16"/>
      <color rgb="FFCC0000"/>
      <name val="ＭＳ Ｐゴシック"/>
      <family val="3"/>
      <charset val="128"/>
    </font>
    <font>
      <sz val="16"/>
      <color rgb="FFFF0000"/>
      <name val="ＭＳ Ｐゴシック"/>
      <family val="3"/>
      <charset val="128"/>
    </font>
    <font>
      <sz val="14"/>
      <color rgb="FFFF0000"/>
      <name val="ＭＳ Ｐゴシック"/>
      <family val="3"/>
      <charset val="128"/>
    </font>
    <font>
      <u/>
      <sz val="10"/>
      <color theme="10"/>
      <name val="ＭＳ Ｐゴシック"/>
      <family val="3"/>
      <charset val="128"/>
    </font>
    <font>
      <u/>
      <sz val="10"/>
      <color theme="11"/>
      <name val="ＭＳ Ｐゴシック"/>
      <family val="3"/>
      <charset val="128"/>
    </font>
    <font>
      <b/>
      <sz val="14"/>
      <color rgb="FFFF0000"/>
      <name val="ＭＳ Ｐゴシック"/>
      <family val="3"/>
      <charset val="128"/>
    </font>
    <font>
      <b/>
      <sz val="16"/>
      <color rgb="FFC00000"/>
      <name val="ＭＳ Ｐゴシック"/>
      <family val="3"/>
      <charset val="128"/>
    </font>
    <font>
      <sz val="12"/>
      <color theme="1" tint="0.499984740745262"/>
      <name val="ＭＳ Ｐゴシック"/>
      <family val="2"/>
      <charset val="128"/>
    </font>
    <font>
      <sz val="18"/>
      <name val="ＭＳ Ｐゴシック"/>
      <family val="2"/>
      <charset val="128"/>
    </font>
    <font>
      <sz val="14"/>
      <name val="ＭＳ Ｐゴシック"/>
      <family val="2"/>
      <charset val="128"/>
    </font>
    <font>
      <sz val="16"/>
      <color rgb="FF0000FF"/>
      <name val="ＭＳ Ｐゴシック"/>
      <family val="2"/>
      <charset val="128"/>
    </font>
    <font>
      <sz val="26"/>
      <color rgb="FF0000FF"/>
      <name val="ＭＳ Ｐゴシック"/>
      <family val="3"/>
      <charset val="128"/>
    </font>
    <font>
      <sz val="16"/>
      <color rgb="FF00B050"/>
      <name val="ＭＳ Ｐゴシック"/>
      <family val="2"/>
      <charset val="128"/>
    </font>
    <font>
      <u/>
      <sz val="24"/>
      <color theme="10"/>
      <name val="ＭＳ Ｐゴシック"/>
      <family val="3"/>
      <charset val="128"/>
    </font>
  </fonts>
  <fills count="10">
    <fill>
      <patternFill patternType="none"/>
    </fill>
    <fill>
      <patternFill patternType="gray125"/>
    </fill>
    <fill>
      <patternFill patternType="mediumGray">
        <fgColor indexed="9"/>
        <bgColor indexed="43"/>
      </patternFill>
    </fill>
    <fill>
      <patternFill patternType="mediumGray">
        <fgColor indexed="9"/>
        <bgColor indexed="45"/>
      </patternFill>
    </fill>
    <fill>
      <patternFill patternType="mediumGray">
        <fgColor indexed="9"/>
        <bgColor indexed="42"/>
      </patternFill>
    </fill>
    <fill>
      <patternFill patternType="solid">
        <fgColor rgb="FFF0F0F0"/>
        <bgColor indexed="64"/>
      </patternFill>
    </fill>
    <fill>
      <patternFill patternType="solid">
        <fgColor rgb="FFF0F0F0"/>
        <bgColor indexed="9"/>
      </patternFill>
    </fill>
    <fill>
      <patternFill patternType="mediumGray">
        <fgColor indexed="9"/>
        <bgColor rgb="FFF0F0F0"/>
      </patternFill>
    </fill>
    <fill>
      <patternFill patternType="mediumGray">
        <fgColor indexed="9"/>
        <bgColor rgb="FFCCFFCC"/>
      </patternFill>
    </fill>
    <fill>
      <patternFill patternType="solid">
        <fgColor rgb="FFFFD2FF"/>
        <bgColor indexed="64"/>
      </patternFill>
    </fill>
  </fills>
  <borders count="119">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medium">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medium">
        <color auto="1"/>
      </bottom>
      <diagonal/>
    </border>
    <border>
      <left style="hair">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thick">
        <color auto="1"/>
      </left>
      <right/>
      <top style="thick">
        <color auto="1"/>
      </top>
      <bottom style="thin">
        <color auto="1"/>
      </bottom>
      <diagonal/>
    </border>
    <border>
      <left style="thin">
        <color auto="1"/>
      </left>
      <right style="hair">
        <color auto="1"/>
      </right>
      <top style="thick">
        <color auto="1"/>
      </top>
      <bottom style="thin">
        <color auto="1"/>
      </bottom>
      <diagonal/>
    </border>
    <border>
      <left style="hair">
        <color auto="1"/>
      </left>
      <right/>
      <top style="thick">
        <color auto="1"/>
      </top>
      <bottom style="thin">
        <color auto="1"/>
      </bottom>
      <diagonal/>
    </border>
    <border>
      <left style="thick">
        <color auto="1"/>
      </left>
      <right/>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thin">
        <color auto="1"/>
      </top>
      <bottom style="thick">
        <color auto="1"/>
      </bottom>
      <diagonal/>
    </border>
    <border>
      <left style="thin">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style="hair">
        <color auto="1"/>
      </bottom>
      <diagonal/>
    </border>
    <border>
      <left style="thick">
        <color auto="1"/>
      </left>
      <right style="hair">
        <color auto="1"/>
      </right>
      <top/>
      <bottom/>
      <diagonal/>
    </border>
    <border>
      <left style="thick">
        <color auto="1"/>
      </left>
      <right style="hair">
        <color auto="1"/>
      </right>
      <top/>
      <bottom style="thick">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thin">
        <color auto="1"/>
      </bottom>
      <diagonal/>
    </border>
    <border>
      <left style="hair">
        <color auto="1"/>
      </left>
      <right style="thick">
        <color auto="1"/>
      </right>
      <top/>
      <bottom style="thick">
        <color auto="1"/>
      </bottom>
      <diagonal/>
    </border>
    <border>
      <left style="thin">
        <color auto="1"/>
      </left>
      <right style="hair">
        <color auto="1"/>
      </right>
      <top style="thick">
        <color auto="1"/>
      </top>
      <bottom style="hair">
        <color auto="1"/>
      </bottom>
      <diagonal/>
    </border>
    <border>
      <left style="thin">
        <color auto="1"/>
      </left>
      <right style="hair">
        <color auto="1"/>
      </right>
      <top style="hair">
        <color auto="1"/>
      </top>
      <bottom style="thin">
        <color auto="1"/>
      </bottom>
      <diagonal/>
    </border>
    <border>
      <left style="thick">
        <color auto="1"/>
      </left>
      <right style="hair">
        <color auto="1"/>
      </right>
      <top/>
      <bottom style="medium">
        <color auto="1"/>
      </bottom>
      <diagonal/>
    </border>
    <border>
      <left style="thin">
        <color auto="1"/>
      </left>
      <right style="hair">
        <color auto="1"/>
      </right>
      <top style="hair">
        <color auto="1"/>
      </top>
      <bottom style="medium">
        <color auto="1"/>
      </bottom>
      <diagonal/>
    </border>
    <border>
      <left style="hair">
        <color auto="1"/>
      </left>
      <right style="thick">
        <color auto="1"/>
      </right>
      <top style="hair">
        <color auto="1"/>
      </top>
      <bottom style="medium">
        <color auto="1"/>
      </bottom>
      <diagonal/>
    </border>
    <border>
      <left style="hair">
        <color auto="1"/>
      </left>
      <right style="hair">
        <color auto="1"/>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hair">
        <color auto="1"/>
      </left>
      <right style="hair">
        <color auto="1"/>
      </right>
      <top style="hair">
        <color auto="1"/>
      </top>
      <bottom style="thick">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right style="thin">
        <color auto="1"/>
      </right>
      <top style="hair">
        <color auto="1"/>
      </top>
      <bottom style="thick">
        <color auto="1"/>
      </bottom>
      <diagonal/>
    </border>
    <border>
      <left style="thin">
        <color auto="1"/>
      </left>
      <right style="thin">
        <color auto="1"/>
      </right>
      <top style="thin">
        <color auto="1"/>
      </top>
      <bottom style="hair">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hair">
        <color auto="1"/>
      </top>
      <bottom style="thick">
        <color auto="1"/>
      </bottom>
      <diagonal/>
    </border>
    <border>
      <left style="thick">
        <color auto="1"/>
      </left>
      <right style="thick">
        <color auto="1"/>
      </right>
      <top/>
      <bottom style="thick">
        <color auto="1"/>
      </bottom>
      <diagonal/>
    </border>
    <border>
      <left style="hair">
        <color auto="1"/>
      </left>
      <right style="thick">
        <color auto="1"/>
      </right>
      <top style="thick">
        <color auto="1"/>
      </top>
      <bottom style="thin">
        <color auto="1"/>
      </bottom>
      <diagonal/>
    </border>
    <border>
      <left style="hair">
        <color auto="1"/>
      </left>
      <right style="thick">
        <color auto="1"/>
      </right>
      <top/>
      <bottom style="hair">
        <color auto="1"/>
      </bottom>
      <diagonal/>
    </border>
    <border>
      <left style="hair">
        <color auto="1"/>
      </left>
      <right style="thick">
        <color auto="1"/>
      </right>
      <top style="thin">
        <color auto="1"/>
      </top>
      <bottom style="thick">
        <color auto="1"/>
      </bottom>
      <diagonal/>
    </border>
    <border>
      <left style="thick">
        <color auto="1"/>
      </left>
      <right/>
      <top style="thin">
        <color auto="1"/>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top style="thick">
        <color auto="1"/>
      </top>
      <bottom style="thin">
        <color auto="1"/>
      </bottom>
      <diagonal/>
    </border>
    <border>
      <left/>
      <right/>
      <top style="thin">
        <color auto="1"/>
      </top>
      <bottom style="hair">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ck">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n">
        <color auto="1"/>
      </right>
      <top/>
      <bottom/>
      <diagonal/>
    </border>
    <border>
      <left style="thin">
        <color auto="1"/>
      </left>
      <right/>
      <top/>
      <bottom/>
      <diagonal/>
    </border>
    <border>
      <left/>
      <right style="thick">
        <color auto="1"/>
      </right>
      <top/>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ck">
        <color auto="1"/>
      </right>
      <top style="double">
        <color auto="1"/>
      </top>
      <bottom style="thick">
        <color auto="1"/>
      </bottom>
      <diagonal/>
    </border>
    <border>
      <left style="thin">
        <color auto="1"/>
      </left>
      <right style="thin">
        <color auto="1"/>
      </right>
      <top/>
      <bottom/>
      <diagonal/>
    </border>
    <border>
      <left style="thick">
        <color auto="1"/>
      </left>
      <right/>
      <top style="hair">
        <color auto="1"/>
      </top>
      <bottom style="dashed">
        <color auto="1"/>
      </bottom>
      <diagonal/>
    </border>
    <border>
      <left/>
      <right/>
      <top style="hair">
        <color auto="1"/>
      </top>
      <bottom style="dashed">
        <color auto="1"/>
      </bottom>
      <diagonal/>
    </border>
    <border>
      <left style="thin">
        <color auto="1"/>
      </left>
      <right style="thin">
        <color auto="1"/>
      </right>
      <top style="hair">
        <color auto="1"/>
      </top>
      <bottom style="dashed">
        <color auto="1"/>
      </bottom>
      <diagonal/>
    </border>
    <border>
      <left style="thin">
        <color auto="1"/>
      </left>
      <right style="thick">
        <color auto="1"/>
      </right>
      <top style="thin">
        <color auto="1"/>
      </top>
      <bottom style="dashed">
        <color auto="1"/>
      </bottom>
      <diagonal/>
    </border>
    <border>
      <left style="thin">
        <color auto="1"/>
      </left>
      <right style="thick">
        <color auto="1"/>
      </right>
      <top/>
      <bottom style="thin">
        <color auto="1"/>
      </bottom>
      <diagonal/>
    </border>
    <border>
      <left style="thin">
        <color auto="1"/>
      </left>
      <right style="thick">
        <color auto="1"/>
      </right>
      <top style="dashed">
        <color auto="1"/>
      </top>
      <bottom style="dashed">
        <color auto="1"/>
      </bottom>
      <diagonal/>
    </border>
  </borders>
  <cellStyleXfs count="55">
    <xf numFmtId="0" fontId="0" fillId="0" borderId="0"/>
    <xf numFmtId="38"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cellStyleXfs>
  <cellXfs count="205">
    <xf numFmtId="0" fontId="0" fillId="0" borderId="0" xfId="0"/>
    <xf numFmtId="0" fontId="4" fillId="0" borderId="0" xfId="0" applyFont="1"/>
    <xf numFmtId="0" fontId="5" fillId="0" borderId="0" xfId="0" applyFont="1"/>
    <xf numFmtId="176" fontId="2" fillId="2" borderId="1" xfId="0" applyNumberFormat="1" applyFont="1" applyFill="1" applyBorder="1" applyProtection="1">
      <protection locked="0"/>
    </xf>
    <xf numFmtId="176" fontId="2" fillId="2" borderId="2" xfId="0" applyNumberFormat="1" applyFont="1" applyFill="1" applyBorder="1" applyProtection="1">
      <protection locked="0"/>
    </xf>
    <xf numFmtId="0" fontId="4" fillId="0" borderId="0" xfId="0" applyFont="1" applyAlignment="1">
      <alignment horizontal="right"/>
    </xf>
    <xf numFmtId="0" fontId="6" fillId="0" borderId="0" xfId="0" applyFont="1"/>
    <xf numFmtId="0" fontId="13" fillId="0" borderId="0" xfId="0" applyFont="1"/>
    <xf numFmtId="0" fontId="4" fillId="0" borderId="6" xfId="0" applyFont="1" applyBorder="1" applyAlignment="1">
      <alignment horizontal="center"/>
    </xf>
    <xf numFmtId="0" fontId="4" fillId="0" borderId="7" xfId="0" applyFont="1" applyBorder="1" applyAlignment="1">
      <alignment horizontal="center"/>
    </xf>
    <xf numFmtId="49" fontId="2" fillId="0" borderId="6"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0" fontId="14" fillId="0" borderId="0" xfId="0" applyFont="1"/>
    <xf numFmtId="0" fontId="7" fillId="0" borderId="0" xfId="0" applyFont="1"/>
    <xf numFmtId="0" fontId="15" fillId="0" borderId="0" xfId="0" applyFont="1"/>
    <xf numFmtId="176" fontId="2" fillId="2" borderId="8" xfId="0" applyNumberFormat="1" applyFont="1" applyFill="1" applyBorder="1" applyProtection="1">
      <protection locked="0"/>
    </xf>
    <xf numFmtId="176" fontId="2" fillId="2" borderId="9" xfId="0" applyNumberFormat="1" applyFont="1" applyFill="1" applyBorder="1" applyProtection="1">
      <protection locked="0"/>
    </xf>
    <xf numFmtId="0" fontId="4" fillId="0" borderId="0" xfId="0" applyFont="1" applyAlignment="1">
      <alignment horizontal="center"/>
    </xf>
    <xf numFmtId="49" fontId="2" fillId="0" borderId="0" xfId="0" applyNumberFormat="1" applyFont="1" applyAlignment="1" applyProtection="1">
      <alignment horizontal="center"/>
      <protection locked="0"/>
    </xf>
    <xf numFmtId="0" fontId="2" fillId="0" borderId="0" xfId="0" applyFont="1"/>
    <xf numFmtId="0" fontId="9" fillId="0" borderId="0" xfId="0" applyFont="1"/>
    <xf numFmtId="0" fontId="17" fillId="0" borderId="0" xfId="0" applyFont="1"/>
    <xf numFmtId="0" fontId="13" fillId="0" borderId="0" xfId="0" applyFont="1" applyAlignment="1">
      <alignment horizontal="center" vertical="top"/>
    </xf>
    <xf numFmtId="0" fontId="2" fillId="0" borderId="0" xfId="0" applyFont="1" applyAlignment="1">
      <alignment horizontal="right"/>
    </xf>
    <xf numFmtId="0" fontId="15" fillId="0" borderId="0" xfId="0" applyFont="1" applyAlignment="1">
      <alignment horizontal="right"/>
    </xf>
    <xf numFmtId="0" fontId="16" fillId="0" borderId="0" xfId="0" applyFont="1" applyAlignment="1">
      <alignment horizontal="right"/>
    </xf>
    <xf numFmtId="49" fontId="2" fillId="2" borderId="13" xfId="0" applyNumberFormat="1" applyFont="1" applyFill="1" applyBorder="1" applyAlignment="1" applyProtection="1">
      <alignment horizontal="center"/>
      <protection locked="0"/>
    </xf>
    <xf numFmtId="49" fontId="2" fillId="2" borderId="16" xfId="0" applyNumberFormat="1" applyFont="1" applyFill="1" applyBorder="1" applyAlignment="1" applyProtection="1">
      <alignment horizontal="center"/>
      <protection locked="0"/>
    </xf>
    <xf numFmtId="49" fontId="2" fillId="0" borderId="17" xfId="0" applyNumberFormat="1" applyFont="1" applyBorder="1" applyAlignment="1" applyProtection="1">
      <alignment horizontal="center"/>
      <protection locked="0"/>
    </xf>
    <xf numFmtId="49" fontId="2" fillId="0" borderId="18"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176" fontId="2" fillId="2" borderId="20" xfId="0" applyNumberFormat="1" applyFont="1" applyFill="1" applyBorder="1" applyProtection="1">
      <protection locked="0"/>
    </xf>
    <xf numFmtId="0" fontId="4" fillId="3" borderId="22" xfId="0" applyFont="1" applyFill="1" applyBorder="1" applyAlignment="1">
      <alignment horizontal="center"/>
    </xf>
    <xf numFmtId="0" fontId="4" fillId="3" borderId="24" xfId="0" applyFont="1" applyFill="1" applyBorder="1" applyAlignment="1">
      <alignment horizontal="right"/>
    </xf>
    <xf numFmtId="0" fontId="4" fillId="0" borderId="25" xfId="0" applyFont="1" applyBorder="1" applyAlignment="1">
      <alignment horizontal="right"/>
    </xf>
    <xf numFmtId="0" fontId="4" fillId="0" borderId="26" xfId="0" applyFont="1" applyBorder="1" applyAlignment="1">
      <alignment horizontal="right"/>
    </xf>
    <xf numFmtId="0" fontId="4" fillId="0" borderId="27" xfId="0" applyFont="1" applyBorder="1" applyAlignment="1">
      <alignment horizontal="right"/>
    </xf>
    <xf numFmtId="176" fontId="4" fillId="7" borderId="28" xfId="0" applyNumberFormat="1" applyFont="1" applyFill="1" applyBorder="1"/>
    <xf numFmtId="0" fontId="4" fillId="3" borderId="3" xfId="0" applyFont="1" applyFill="1" applyBorder="1" applyAlignment="1">
      <alignment vertical="center"/>
    </xf>
    <xf numFmtId="0" fontId="4" fillId="3" borderId="11" xfId="0" applyFont="1" applyFill="1" applyBorder="1" applyAlignment="1">
      <alignment vertical="center"/>
    </xf>
    <xf numFmtId="0" fontId="4" fillId="3" borderId="10" xfId="0" applyFont="1" applyFill="1" applyBorder="1" applyAlignment="1">
      <alignment vertical="center"/>
    </xf>
    <xf numFmtId="0" fontId="4" fillId="3" borderId="31" xfId="0" applyFont="1" applyFill="1" applyBorder="1" applyAlignment="1">
      <alignment vertical="center"/>
    </xf>
    <xf numFmtId="0" fontId="4" fillId="6" borderId="33" xfId="0" applyFont="1" applyFill="1" applyBorder="1" applyAlignment="1">
      <alignment vertical="center"/>
    </xf>
    <xf numFmtId="49" fontId="4" fillId="2" borderId="33" xfId="0" applyNumberFormat="1" applyFont="1" applyFill="1" applyBorder="1" applyAlignment="1" applyProtection="1">
      <alignment vertical="center"/>
      <protection locked="0"/>
    </xf>
    <xf numFmtId="49" fontId="4" fillId="2" borderId="34" xfId="0" applyNumberFormat="1" applyFont="1" applyFill="1" applyBorder="1" applyAlignment="1" applyProtection="1">
      <alignment vertical="center"/>
      <protection locked="0"/>
    </xf>
    <xf numFmtId="49" fontId="4" fillId="2" borderId="34" xfId="0" applyNumberFormat="1" applyFont="1" applyFill="1" applyBorder="1" applyAlignment="1" applyProtection="1">
      <alignment vertical="center" wrapText="1"/>
      <protection locked="0"/>
    </xf>
    <xf numFmtId="0" fontId="4" fillId="5" borderId="35" xfId="0" applyFont="1" applyFill="1" applyBorder="1" applyAlignment="1">
      <alignment horizontal="left" vertical="center"/>
    </xf>
    <xf numFmtId="0" fontId="4" fillId="6" borderId="11" xfId="0" applyFont="1" applyFill="1" applyBorder="1" applyAlignment="1">
      <alignment vertical="center"/>
    </xf>
    <xf numFmtId="0" fontId="4" fillId="5" borderId="31" xfId="0" applyFont="1" applyFill="1" applyBorder="1" applyAlignment="1">
      <alignment horizontal="left" vertical="center"/>
    </xf>
    <xf numFmtId="178" fontId="5" fillId="2" borderId="3" xfId="0" applyNumberFormat="1" applyFont="1" applyFill="1" applyBorder="1" applyAlignment="1">
      <alignment horizontal="left" vertical="center" indent="1"/>
    </xf>
    <xf numFmtId="49" fontId="4" fillId="2" borderId="11" xfId="0" applyNumberFormat="1" applyFont="1" applyFill="1" applyBorder="1" applyAlignment="1">
      <alignment vertical="center"/>
    </xf>
    <xf numFmtId="176" fontId="2" fillId="2" borderId="36" xfId="0" applyNumberFormat="1" applyFont="1" applyFill="1" applyBorder="1" applyProtection="1">
      <protection locked="0"/>
    </xf>
    <xf numFmtId="179" fontId="4" fillId="7" borderId="29" xfId="0" applyNumberFormat="1" applyFont="1" applyFill="1" applyBorder="1"/>
    <xf numFmtId="0" fontId="4" fillId="3" borderId="38" xfId="0" applyFont="1" applyFill="1" applyBorder="1" applyAlignment="1">
      <alignment horizontal="center" vertical="center" wrapText="1"/>
    </xf>
    <xf numFmtId="179" fontId="2" fillId="2" borderId="14" xfId="0" applyNumberFormat="1" applyFont="1" applyFill="1" applyBorder="1" applyProtection="1">
      <protection locked="0"/>
    </xf>
    <xf numFmtId="179" fontId="2" fillId="2" borderId="15" xfId="0" applyNumberFormat="1" applyFont="1" applyFill="1" applyBorder="1" applyProtection="1">
      <protection locked="0"/>
    </xf>
    <xf numFmtId="179" fontId="2" fillId="2" borderId="21" xfId="0" applyNumberFormat="1" applyFont="1" applyFill="1" applyBorder="1" applyProtection="1">
      <protection locked="0"/>
    </xf>
    <xf numFmtId="0" fontId="4" fillId="4" borderId="2" xfId="0" applyFont="1" applyFill="1" applyBorder="1"/>
    <xf numFmtId="176" fontId="4" fillId="6" borderId="2" xfId="0" applyNumberFormat="1" applyFont="1" applyFill="1" applyBorder="1"/>
    <xf numFmtId="176" fontId="2" fillId="2" borderId="5" xfId="0" applyNumberFormat="1" applyFont="1" applyFill="1" applyBorder="1" applyProtection="1">
      <protection locked="0"/>
    </xf>
    <xf numFmtId="176" fontId="2" fillId="2" borderId="4" xfId="0" applyNumberFormat="1" applyFont="1" applyFill="1" applyBorder="1" applyProtection="1">
      <protection locked="0"/>
    </xf>
    <xf numFmtId="0" fontId="4" fillId="3" borderId="23"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22" fillId="0" borderId="0" xfId="0" applyFont="1" applyAlignment="1">
      <alignment vertical="center"/>
    </xf>
    <xf numFmtId="49" fontId="4" fillId="0" borderId="0" xfId="0" applyNumberFormat="1" applyFont="1"/>
    <xf numFmtId="180" fontId="5" fillId="2" borderId="32" xfId="0" applyNumberFormat="1" applyFont="1" applyFill="1" applyBorder="1" applyAlignment="1" applyProtection="1">
      <alignment horizontal="left" vertical="center"/>
      <protection locked="0"/>
    </xf>
    <xf numFmtId="0" fontId="4" fillId="0" borderId="0" xfId="0" applyFont="1" applyProtection="1">
      <protection locked="0"/>
    </xf>
    <xf numFmtId="0" fontId="7" fillId="0" borderId="0" xfId="0" applyFont="1" applyAlignment="1">
      <alignment vertical="center"/>
    </xf>
    <xf numFmtId="0" fontId="14" fillId="0" borderId="0" xfId="0" applyFont="1" applyAlignment="1">
      <alignment vertical="center" wrapText="1"/>
    </xf>
    <xf numFmtId="49" fontId="2" fillId="0" borderId="0" xfId="0" applyNumberFormat="1" applyFont="1" applyAlignment="1">
      <alignment horizontal="right"/>
    </xf>
    <xf numFmtId="0" fontId="23" fillId="0" borderId="0" xfId="0" applyFont="1"/>
    <xf numFmtId="0" fontId="4" fillId="3" borderId="39" xfId="0" applyFont="1" applyFill="1" applyBorder="1" applyAlignment="1">
      <alignment horizontal="center"/>
    </xf>
    <xf numFmtId="0" fontId="4" fillId="3" borderId="40" xfId="0" applyFont="1" applyFill="1" applyBorder="1" applyAlignment="1">
      <alignment horizontal="center" wrapText="1"/>
    </xf>
    <xf numFmtId="0" fontId="4" fillId="3" borderId="41" xfId="0" applyFont="1" applyFill="1" applyBorder="1" applyAlignment="1">
      <alignment horizontal="center" wrapText="1"/>
    </xf>
    <xf numFmtId="49" fontId="2" fillId="2" borderId="42" xfId="0" applyNumberFormat="1" applyFont="1" applyFill="1" applyBorder="1" applyAlignment="1" applyProtection="1">
      <alignment horizontal="center"/>
      <protection locked="0"/>
    </xf>
    <xf numFmtId="49" fontId="2" fillId="2" borderId="43" xfId="0" applyNumberFormat="1" applyFont="1" applyFill="1" applyBorder="1" applyAlignment="1" applyProtection="1">
      <alignment horizontal="center"/>
      <protection locked="0"/>
    </xf>
    <xf numFmtId="0" fontId="4" fillId="3" borderId="45" xfId="0" applyFont="1" applyFill="1" applyBorder="1" applyAlignment="1">
      <alignment horizontal="right"/>
    </xf>
    <xf numFmtId="176" fontId="4" fillId="6" borderId="46" xfId="0" applyNumberFormat="1" applyFont="1" applyFill="1" applyBorder="1"/>
    <xf numFmtId="176" fontId="4" fillId="6" borderId="47" xfId="0" applyNumberFormat="1" applyFont="1" applyFill="1" applyBorder="1"/>
    <xf numFmtId="0" fontId="4" fillId="4" borderId="49" xfId="0" applyFont="1" applyFill="1" applyBorder="1"/>
    <xf numFmtId="176" fontId="4" fillId="6" borderId="49" xfId="0" applyNumberFormat="1" applyFont="1" applyFill="1" applyBorder="1"/>
    <xf numFmtId="177" fontId="2" fillId="6" borderId="52" xfId="1" applyNumberFormat="1" applyFont="1" applyFill="1" applyBorder="1"/>
    <xf numFmtId="177" fontId="2" fillId="6" borderId="44" xfId="1" applyNumberFormat="1" applyFont="1" applyFill="1" applyBorder="1"/>
    <xf numFmtId="177" fontId="2" fillId="6" borderId="53" xfId="1" applyNumberFormat="1" applyFont="1" applyFill="1" applyBorder="1"/>
    <xf numFmtId="0" fontId="4" fillId="3" borderId="51" xfId="0" applyFont="1" applyFill="1" applyBorder="1" applyAlignment="1">
      <alignment horizontal="right"/>
    </xf>
    <xf numFmtId="177" fontId="2" fillId="6" borderId="54" xfId="0" applyNumberFormat="1" applyFont="1" applyFill="1" applyBorder="1"/>
    <xf numFmtId="177" fontId="4" fillId="0" borderId="55" xfId="1" applyNumberFormat="1" applyFont="1" applyBorder="1"/>
    <xf numFmtId="177" fontId="4" fillId="0" borderId="4" xfId="1" applyNumberFormat="1" applyFont="1" applyBorder="1"/>
    <xf numFmtId="177" fontId="4" fillId="0" borderId="56" xfId="1" applyNumberFormat="1" applyFont="1" applyBorder="1"/>
    <xf numFmtId="0" fontId="4" fillId="0" borderId="0" xfId="0" applyFont="1" applyAlignment="1">
      <alignment vertical="center"/>
    </xf>
    <xf numFmtId="0" fontId="4" fillId="4" borderId="20" xfId="0" applyFont="1" applyFill="1" applyBorder="1"/>
    <xf numFmtId="177" fontId="4" fillId="0" borderId="58" xfId="1" applyNumberFormat="1" applyFont="1" applyBorder="1"/>
    <xf numFmtId="177" fontId="2" fillId="6" borderId="59" xfId="1" applyNumberFormat="1" applyFont="1" applyFill="1" applyBorder="1"/>
    <xf numFmtId="0" fontId="4" fillId="4" borderId="60" xfId="0" applyFont="1" applyFill="1" applyBorder="1"/>
    <xf numFmtId="176" fontId="4" fillId="6" borderId="60" xfId="0" applyNumberFormat="1" applyFont="1" applyFill="1" applyBorder="1"/>
    <xf numFmtId="177" fontId="4" fillId="0" borderId="61" xfId="1" applyNumberFormat="1" applyFont="1" applyBorder="1"/>
    <xf numFmtId="177" fontId="2" fillId="6" borderId="62" xfId="1" applyNumberFormat="1" applyFont="1" applyFill="1" applyBorder="1"/>
    <xf numFmtId="0" fontId="4" fillId="4" borderId="63" xfId="0" applyFont="1" applyFill="1" applyBorder="1"/>
    <xf numFmtId="179" fontId="4" fillId="6" borderId="63" xfId="0" applyNumberFormat="1" applyFont="1" applyFill="1" applyBorder="1"/>
    <xf numFmtId="0" fontId="4" fillId="0" borderId="0" xfId="0" applyFont="1" applyAlignment="1">
      <alignment horizontal="left"/>
    </xf>
    <xf numFmtId="178" fontId="2" fillId="0" borderId="0" xfId="0" applyNumberFormat="1" applyFont="1" applyAlignment="1">
      <alignment horizontal="center"/>
    </xf>
    <xf numFmtId="176" fontId="2" fillId="0" borderId="0" xfId="0" applyNumberFormat="1" applyFont="1"/>
    <xf numFmtId="177" fontId="4" fillId="0" borderId="0" xfId="0" applyNumberFormat="1" applyFont="1"/>
    <xf numFmtId="179" fontId="4" fillId="0" borderId="0" xfId="0" applyNumberFormat="1" applyFont="1"/>
    <xf numFmtId="0" fontId="4" fillId="0" borderId="0" xfId="0" applyFont="1" applyAlignment="1">
      <alignment horizontal="center" vertical="center" wrapText="1"/>
    </xf>
    <xf numFmtId="179" fontId="2" fillId="0" borderId="0" xfId="0" applyNumberFormat="1" applyFont="1" applyProtection="1">
      <protection locked="0"/>
    </xf>
    <xf numFmtId="0" fontId="4" fillId="0" borderId="0" xfId="0" applyFont="1" applyAlignment="1">
      <alignment horizontal="center" wrapText="1"/>
    </xf>
    <xf numFmtId="176" fontId="2" fillId="0" borderId="0" xfId="0" applyNumberFormat="1" applyFont="1" applyProtection="1">
      <protection locked="0"/>
    </xf>
    <xf numFmtId="176" fontId="4" fillId="0" borderId="0" xfId="0" applyNumberFormat="1" applyFont="1"/>
    <xf numFmtId="0" fontId="24" fillId="0" borderId="0" xfId="0" applyFont="1" applyAlignment="1">
      <alignment vertical="center"/>
    </xf>
    <xf numFmtId="0" fontId="4" fillId="2" borderId="66" xfId="0" applyFont="1" applyFill="1" applyBorder="1" applyAlignment="1" applyProtection="1">
      <alignment vertical="center"/>
      <protection locked="0"/>
    </xf>
    <xf numFmtId="0" fontId="13" fillId="0" borderId="26" xfId="0" applyFont="1" applyBorder="1" applyAlignment="1">
      <alignment vertical="center"/>
    </xf>
    <xf numFmtId="0" fontId="7" fillId="0" borderId="26"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vertical="center"/>
    </xf>
    <xf numFmtId="0" fontId="4" fillId="0" borderId="67" xfId="0" applyFont="1" applyBorder="1" applyAlignment="1">
      <alignment vertical="center"/>
    </xf>
    <xf numFmtId="0" fontId="4" fillId="2" borderId="64" xfId="0" applyFont="1" applyFill="1" applyBorder="1" applyAlignment="1" applyProtection="1">
      <alignment vertical="center"/>
      <protection locked="0"/>
    </xf>
    <xf numFmtId="0" fontId="13" fillId="0" borderId="30" xfId="0" applyFont="1" applyBorder="1" applyAlignment="1">
      <alignment vertical="center"/>
    </xf>
    <xf numFmtId="0" fontId="7" fillId="0" borderId="30" xfId="0" applyFont="1" applyBorder="1" applyAlignment="1">
      <alignment vertical="center"/>
    </xf>
    <xf numFmtId="0" fontId="4" fillId="0" borderId="68" xfId="0" applyFont="1" applyBorder="1" applyAlignment="1">
      <alignment vertical="center"/>
    </xf>
    <xf numFmtId="0" fontId="4" fillId="2" borderId="65" xfId="0" applyFont="1" applyFill="1" applyBorder="1" applyAlignment="1" applyProtection="1">
      <alignment vertical="center"/>
      <protection locked="0"/>
    </xf>
    <xf numFmtId="0" fontId="13" fillId="0" borderId="12" xfId="0" applyFont="1" applyBorder="1" applyAlignment="1">
      <alignment vertical="center"/>
    </xf>
    <xf numFmtId="0" fontId="7" fillId="0" borderId="12" xfId="0" applyFont="1" applyBorder="1" applyAlignment="1">
      <alignment vertical="center"/>
    </xf>
    <xf numFmtId="0" fontId="4" fillId="0" borderId="69" xfId="0" applyFont="1" applyBorder="1" applyAlignment="1">
      <alignment vertical="center"/>
    </xf>
    <xf numFmtId="0" fontId="4" fillId="2" borderId="72" xfId="0" applyFont="1" applyFill="1" applyBorder="1" applyAlignment="1" applyProtection="1">
      <alignment vertical="center"/>
      <protection locked="0"/>
    </xf>
    <xf numFmtId="0" fontId="7" fillId="0" borderId="73" xfId="0" applyFont="1" applyBorder="1" applyAlignment="1">
      <alignment vertical="center"/>
    </xf>
    <xf numFmtId="179" fontId="4" fillId="6" borderId="20" xfId="0" applyNumberFormat="1" applyFont="1" applyFill="1" applyBorder="1"/>
    <xf numFmtId="178" fontId="2" fillId="2" borderId="71" xfId="0" applyNumberFormat="1" applyFont="1" applyFill="1" applyBorder="1" applyAlignment="1" applyProtection="1">
      <alignment horizontal="center"/>
      <protection locked="0"/>
    </xf>
    <xf numFmtId="176" fontId="2" fillId="2" borderId="71" xfId="0" applyNumberFormat="1" applyFont="1" applyFill="1" applyBorder="1" applyProtection="1">
      <protection locked="0"/>
    </xf>
    <xf numFmtId="177" fontId="4" fillId="0" borderId="71" xfId="0" applyNumberFormat="1" applyFont="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5" xfId="0" applyFont="1" applyFill="1" applyBorder="1" applyAlignment="1">
      <alignment horizontal="right"/>
    </xf>
    <xf numFmtId="0" fontId="4" fillId="3" borderId="76" xfId="0" applyFont="1" applyFill="1" applyBorder="1" applyAlignment="1">
      <alignment horizontal="right"/>
    </xf>
    <xf numFmtId="0" fontId="4" fillId="8" borderId="70" xfId="0" applyFont="1" applyFill="1" applyBorder="1" applyAlignment="1">
      <alignment horizontal="left"/>
    </xf>
    <xf numFmtId="176" fontId="2" fillId="2" borderId="77" xfId="0" applyNumberFormat="1" applyFont="1" applyFill="1" applyBorder="1" applyProtection="1">
      <protection locked="0"/>
    </xf>
    <xf numFmtId="177" fontId="4" fillId="0" borderId="77" xfId="0" applyNumberFormat="1" applyFont="1" applyBorder="1"/>
    <xf numFmtId="177" fontId="4" fillId="6" borderId="78" xfId="0" applyNumberFormat="1" applyFont="1" applyFill="1" applyBorder="1"/>
    <xf numFmtId="181" fontId="4" fillId="0" borderId="0" xfId="0" applyNumberFormat="1" applyFont="1"/>
    <xf numFmtId="0" fontId="4" fillId="3" borderId="79" xfId="0" applyFont="1" applyFill="1" applyBorder="1" applyAlignment="1">
      <alignment horizontal="center" wrapText="1"/>
    </xf>
    <xf numFmtId="176" fontId="2" fillId="2" borderId="80" xfId="0" applyNumberFormat="1" applyFont="1" applyFill="1" applyBorder="1" applyProtection="1">
      <protection locked="0"/>
    </xf>
    <xf numFmtId="176" fontId="2" fillId="2" borderId="44" xfId="0" applyNumberFormat="1" applyFont="1" applyFill="1" applyBorder="1" applyProtection="1">
      <protection locked="0"/>
    </xf>
    <xf numFmtId="179" fontId="4" fillId="6" borderId="81" xfId="0" applyNumberFormat="1" applyFont="1" applyFill="1" applyBorder="1"/>
    <xf numFmtId="0" fontId="0" fillId="9" borderId="51" xfId="0" applyFill="1" applyBorder="1" applyAlignment="1">
      <alignment vertical="center"/>
    </xf>
    <xf numFmtId="0" fontId="4" fillId="9" borderId="48" xfId="0" applyFont="1" applyFill="1" applyBorder="1" applyAlignment="1">
      <alignment vertical="center"/>
    </xf>
    <xf numFmtId="0" fontId="4" fillId="9" borderId="50" xfId="0" applyFont="1" applyFill="1" applyBorder="1" applyAlignment="1">
      <alignment vertical="center"/>
    </xf>
    <xf numFmtId="0" fontId="4" fillId="9" borderId="57" xfId="0" applyFont="1" applyFill="1" applyBorder="1" applyAlignment="1">
      <alignment vertical="center"/>
    </xf>
    <xf numFmtId="0" fontId="4" fillId="8" borderId="82" xfId="0" applyFont="1" applyFill="1" applyBorder="1" applyAlignment="1">
      <alignment horizontal="left"/>
    </xf>
    <xf numFmtId="0" fontId="4" fillId="8" borderId="83" xfId="0" applyFont="1" applyFill="1" applyBorder="1" applyAlignment="1">
      <alignment horizontal="left"/>
    </xf>
    <xf numFmtId="0" fontId="4" fillId="8" borderId="32" xfId="0" applyFont="1" applyFill="1" applyBorder="1" applyAlignment="1">
      <alignment horizontal="left"/>
    </xf>
    <xf numFmtId="0" fontId="4" fillId="8" borderId="84" xfId="0" applyFont="1" applyFill="1" applyBorder="1" applyAlignment="1">
      <alignment horizontal="left"/>
    </xf>
    <xf numFmtId="0" fontId="4" fillId="3" borderId="85" xfId="0" applyFont="1" applyFill="1" applyBorder="1" applyAlignment="1">
      <alignment horizontal="center"/>
    </xf>
    <xf numFmtId="0" fontId="4" fillId="8" borderId="86" xfId="0" applyFont="1" applyFill="1" applyBorder="1" applyAlignment="1">
      <alignment horizontal="left"/>
    </xf>
    <xf numFmtId="0" fontId="7" fillId="0" borderId="30" xfId="0" applyFont="1" applyBorder="1" applyAlignment="1">
      <alignment horizontal="center" vertical="center"/>
    </xf>
    <xf numFmtId="0" fontId="7" fillId="0" borderId="12" xfId="0" applyFont="1" applyBorder="1" applyAlignment="1">
      <alignment horizontal="center" vertical="center"/>
    </xf>
    <xf numFmtId="49" fontId="9" fillId="0" borderId="30"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27" fillId="0" borderId="0" xfId="0" applyFont="1"/>
    <xf numFmtId="0" fontId="4" fillId="4" borderId="39" xfId="0" applyFont="1" applyFill="1" applyBorder="1"/>
    <xf numFmtId="0" fontId="4" fillId="4" borderId="85" xfId="0" applyFont="1" applyFill="1" applyBorder="1"/>
    <xf numFmtId="0" fontId="4" fillId="4" borderId="74" xfId="0" applyFont="1" applyFill="1" applyBorder="1"/>
    <xf numFmtId="177" fontId="7" fillId="6" borderId="87" xfId="0" applyNumberFormat="1" applyFont="1" applyFill="1" applyBorder="1"/>
    <xf numFmtId="177" fontId="7" fillId="6" borderId="88" xfId="0" applyNumberFormat="1" applyFont="1" applyFill="1" applyBorder="1"/>
    <xf numFmtId="0" fontId="4" fillId="4" borderId="89" xfId="0" applyFont="1" applyFill="1" applyBorder="1"/>
    <xf numFmtId="0" fontId="4" fillId="4" borderId="90" xfId="0" applyFont="1" applyFill="1" applyBorder="1"/>
    <xf numFmtId="0" fontId="4" fillId="4" borderId="91" xfId="0" applyFont="1" applyFill="1" applyBorder="1"/>
    <xf numFmtId="177" fontId="7" fillId="6" borderId="92" xfId="0" applyNumberFormat="1" applyFont="1" applyFill="1" applyBorder="1"/>
    <xf numFmtId="177" fontId="7" fillId="6" borderId="93" xfId="0" applyNumberFormat="1" applyFont="1" applyFill="1" applyBorder="1"/>
    <xf numFmtId="0" fontId="4" fillId="3" borderId="94" xfId="0" applyFont="1" applyFill="1" applyBorder="1"/>
    <xf numFmtId="0" fontId="4" fillId="3" borderId="95" xfId="0" applyFont="1" applyFill="1" applyBorder="1"/>
    <xf numFmtId="0" fontId="4" fillId="3" borderId="96" xfId="0" applyFont="1" applyFill="1" applyBorder="1" applyAlignment="1">
      <alignment horizontal="right"/>
    </xf>
    <xf numFmtId="177" fontId="7" fillId="6" borderId="97" xfId="0" applyNumberFormat="1" applyFont="1" applyFill="1" applyBorder="1"/>
    <xf numFmtId="177" fontId="7" fillId="6" borderId="98" xfId="0" applyNumberFormat="1" applyFont="1" applyFill="1" applyBorder="1"/>
    <xf numFmtId="0" fontId="4" fillId="4" borderId="99" xfId="0" applyFont="1" applyFill="1" applyBorder="1"/>
    <xf numFmtId="0" fontId="4" fillId="4" borderId="0" xfId="0" applyFont="1" applyFill="1"/>
    <xf numFmtId="0" fontId="4" fillId="4" borderId="100" xfId="0" applyFont="1" applyFill="1" applyBorder="1"/>
    <xf numFmtId="177" fontId="7" fillId="6" borderId="101" xfId="0" applyNumberFormat="1" applyFont="1" applyFill="1" applyBorder="1"/>
    <xf numFmtId="177" fontId="7" fillId="6" borderId="102" xfId="0" applyNumberFormat="1" applyFont="1" applyFill="1" applyBorder="1"/>
    <xf numFmtId="0" fontId="4" fillId="3" borderId="39" xfId="0" applyFont="1" applyFill="1" applyBorder="1"/>
    <xf numFmtId="0" fontId="4" fillId="3" borderId="85" xfId="0" applyFont="1" applyFill="1" applyBorder="1"/>
    <xf numFmtId="0" fontId="4" fillId="3" borderId="74" xfId="0" applyFont="1" applyFill="1" applyBorder="1" applyAlignment="1">
      <alignment horizontal="right"/>
    </xf>
    <xf numFmtId="0" fontId="4" fillId="3" borderId="45" xfId="0" applyFont="1" applyFill="1" applyBorder="1"/>
    <xf numFmtId="0" fontId="4" fillId="3" borderId="103" xfId="0" applyFont="1" applyFill="1" applyBorder="1"/>
    <xf numFmtId="0" fontId="20" fillId="3" borderId="103" xfId="0" applyFont="1" applyFill="1" applyBorder="1"/>
    <xf numFmtId="0" fontId="4" fillId="3" borderId="104" xfId="0" applyFont="1" applyFill="1" applyBorder="1" applyAlignment="1">
      <alignment horizontal="right"/>
    </xf>
    <xf numFmtId="177" fontId="7" fillId="6" borderId="105" xfId="0" applyNumberFormat="1" applyFont="1" applyFill="1" applyBorder="1"/>
    <xf numFmtId="177" fontId="7" fillId="6" borderId="106" xfId="0" applyNumberFormat="1" applyFont="1" applyFill="1" applyBorder="1"/>
    <xf numFmtId="0" fontId="21" fillId="3" borderId="107" xfId="0" applyFont="1" applyFill="1" applyBorder="1"/>
    <xf numFmtId="0" fontId="4" fillId="3" borderId="108" xfId="0" applyFont="1" applyFill="1" applyBorder="1" applyAlignment="1">
      <alignment horizontal="right"/>
    </xf>
    <xf numFmtId="0" fontId="4" fillId="3" borderId="109" xfId="0" applyFont="1" applyFill="1" applyBorder="1" applyAlignment="1">
      <alignment horizontal="right"/>
    </xf>
    <xf numFmtId="177" fontId="26" fillId="6" borderId="110" xfId="0" applyNumberFormat="1" applyFont="1" applyFill="1" applyBorder="1"/>
    <xf numFmtId="177" fontId="7" fillId="6" borderId="111" xfId="0" applyNumberFormat="1" applyFont="1" applyFill="1" applyBorder="1"/>
    <xf numFmtId="0" fontId="0" fillId="0" borderId="0" xfId="0" applyAlignment="1">
      <alignment vertical="center"/>
    </xf>
    <xf numFmtId="0" fontId="4" fillId="8" borderId="99" xfId="0" applyFont="1" applyFill="1" applyBorder="1" applyAlignment="1">
      <alignment horizontal="left"/>
    </xf>
    <xf numFmtId="0" fontId="4" fillId="8" borderId="0" xfId="0" applyFont="1" applyFill="1" applyAlignment="1">
      <alignment horizontal="left"/>
    </xf>
    <xf numFmtId="176" fontId="2" fillId="2" borderId="112" xfId="0" applyNumberFormat="1" applyFont="1" applyFill="1" applyBorder="1" applyProtection="1">
      <protection locked="0"/>
    </xf>
    <xf numFmtId="177" fontId="4" fillId="0" borderId="112" xfId="0" applyNumberFormat="1" applyFont="1" applyBorder="1"/>
    <xf numFmtId="0" fontId="4" fillId="8" borderId="113" xfId="0" applyFont="1" applyFill="1" applyBorder="1" applyAlignment="1">
      <alignment horizontal="left"/>
    </xf>
    <xf numFmtId="0" fontId="4" fillId="8" borderId="114" xfId="0" applyFont="1" applyFill="1" applyBorder="1" applyAlignment="1">
      <alignment horizontal="left"/>
    </xf>
    <xf numFmtId="176" fontId="2" fillId="2" borderId="115" xfId="0" applyNumberFormat="1" applyFont="1" applyFill="1" applyBorder="1" applyProtection="1">
      <protection locked="0"/>
    </xf>
    <xf numFmtId="177" fontId="4" fillId="0" borderId="115" xfId="0" applyNumberFormat="1" applyFont="1" applyBorder="1"/>
    <xf numFmtId="177" fontId="4" fillId="6" borderId="117" xfId="0" applyNumberFormat="1" applyFont="1" applyFill="1" applyBorder="1"/>
    <xf numFmtId="177" fontId="4" fillId="6" borderId="116" xfId="0" applyNumberFormat="1" applyFont="1" applyFill="1" applyBorder="1"/>
    <xf numFmtId="177" fontId="4" fillId="6" borderId="118" xfId="0" applyNumberFormat="1" applyFont="1" applyFill="1" applyBorder="1"/>
    <xf numFmtId="0" fontId="28" fillId="0" borderId="0" xfId="54" applyFont="1" applyProtection="1">
      <protection locked="0"/>
    </xf>
  </cellXfs>
  <cellStyles count="5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s>
  <dxfs count="6">
    <dxf>
      <font>
        <b/>
        <i val="0"/>
        <color rgb="FFFF0000"/>
      </font>
      <fill>
        <patternFill>
          <fgColor indexed="64"/>
          <bgColor indexed="65"/>
        </patternFill>
      </fill>
    </dxf>
    <dxf>
      <font>
        <b/>
        <i val="0"/>
        <color rgb="FFFF0000"/>
      </font>
      <fill>
        <patternFill patternType="none">
          <fgColor indexed="64"/>
          <bgColor indexed="65"/>
        </patternFill>
      </fill>
    </dxf>
    <dxf>
      <font>
        <b/>
        <i val="0"/>
        <color rgb="FFFF0000"/>
      </font>
      <fill>
        <patternFill patternType="none">
          <fgColor indexed="64"/>
          <bgColor indexed="65"/>
        </patternFill>
      </fill>
    </dxf>
    <dxf>
      <font>
        <b/>
        <i val="0"/>
        <strike val="0"/>
        <color theme="0"/>
      </font>
      <fill>
        <patternFill patternType="solid">
          <fgColor indexed="64"/>
          <bgColor rgb="FFFF0000"/>
        </patternFill>
      </fill>
    </dxf>
    <dxf>
      <font>
        <b/>
        <i val="0"/>
        <color rgb="FFFF0000"/>
      </font>
      <fill>
        <patternFill patternType="none">
          <fgColor indexed="64"/>
          <bgColor indexed="65"/>
        </patternFill>
      </fill>
    </dxf>
    <dxf>
      <font>
        <b/>
        <i val="0"/>
        <color theme="0"/>
      </font>
      <fill>
        <patternFill patternType="solid">
          <fgColor indexed="64"/>
          <bgColor rgb="FFFF0000"/>
        </patternFill>
      </fill>
    </dxf>
  </dxfs>
  <tableStyles count="0" defaultTableStyle="TableStyleMedium9" defaultPivotStyle="PivotStyleLight16"/>
  <colors>
    <mruColors>
      <color rgb="FFFFD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215900</xdr:colOff>
      <xdr:row>36</xdr:row>
      <xdr:rowOff>152400</xdr:rowOff>
    </xdr:from>
    <xdr:to>
      <xdr:col>7</xdr:col>
      <xdr:colOff>1089781</xdr:colOff>
      <xdr:row>40</xdr:row>
      <xdr:rowOff>228600</xdr:rowOff>
    </xdr:to>
    <xdr:pic>
      <xdr:nvPicPr>
        <xdr:cNvPr id="3" name="図 2" descr="creditcard_bank.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600" y="12039600"/>
          <a:ext cx="7721600" cy="170180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toi@hauoli.net?subject=&#30003;&#12375;&#36796;&#12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76"/>
  <sheetViews>
    <sheetView showGridLines="0" showRowColHeaders="0" tabSelected="1" workbookViewId="0">
      <selection activeCell="E14" sqref="E14"/>
    </sheetView>
  </sheetViews>
  <sheetFormatPr baseColWidth="10" defaultColWidth="12.796875" defaultRowHeight="17"/>
  <cols>
    <col min="1" max="1" width="6" style="1" customWidth="1"/>
    <col min="2" max="2" width="4.796875" style="1" customWidth="1"/>
    <col min="3" max="3" width="15.796875" style="1" bestFit="1" customWidth="1"/>
    <col min="4" max="4" width="2.19921875" style="1" customWidth="1"/>
    <col min="5" max="5" width="70.796875" style="1" customWidth="1"/>
    <col min="6" max="6" width="101" style="1" customWidth="1"/>
    <col min="7" max="16384" width="12.796875" style="1"/>
  </cols>
  <sheetData>
    <row r="1" spans="2:7" ht="14" customHeight="1">
      <c r="G1" t="s">
        <v>158</v>
      </c>
    </row>
    <row r="2" spans="2:7" ht="24">
      <c r="B2" s="2" t="s">
        <v>161</v>
      </c>
    </row>
    <row r="3" spans="2:7" ht="14" customHeight="1">
      <c r="B3" s="2"/>
    </row>
    <row r="4" spans="2:7" ht="19">
      <c r="B4" s="24" t="s">
        <v>35</v>
      </c>
      <c r="C4" s="19" t="s">
        <v>162</v>
      </c>
      <c r="D4" s="19"/>
    </row>
    <row r="5" spans="2:7" ht="9" customHeight="1">
      <c r="B5" s="14"/>
    </row>
    <row r="6" spans="2:7" ht="19">
      <c r="B6" s="25" t="s">
        <v>45</v>
      </c>
      <c r="C6" s="19" t="s">
        <v>83</v>
      </c>
      <c r="D6" s="19"/>
    </row>
    <row r="7" spans="2:7" ht="19">
      <c r="B7" s="19"/>
      <c r="C7" s="19" t="s">
        <v>84</v>
      </c>
      <c r="D7" s="19"/>
    </row>
    <row r="8" spans="2:7" ht="19">
      <c r="B8" s="19"/>
      <c r="C8" s="19" t="s">
        <v>46</v>
      </c>
      <c r="D8" s="19"/>
    </row>
    <row r="9" spans="2:7" ht="14" customHeight="1"/>
    <row r="10" spans="2:7" ht="24">
      <c r="B10" s="2" t="s">
        <v>15</v>
      </c>
    </row>
    <row r="11" spans="2:7">
      <c r="B11" s="1" t="s">
        <v>6</v>
      </c>
    </row>
    <row r="12" spans="2:7">
      <c r="B12" s="1" t="s">
        <v>31</v>
      </c>
    </row>
    <row r="13" spans="2:7">
      <c r="E13" s="12"/>
    </row>
    <row r="14" spans="2:7" ht="40" customHeight="1">
      <c r="C14" s="38" t="s">
        <v>64</v>
      </c>
      <c r="D14" s="49"/>
      <c r="E14" s="65"/>
      <c r="F14" s="68" t="s">
        <v>120</v>
      </c>
    </row>
    <row r="15" spans="2:7" ht="40" customHeight="1">
      <c r="C15" s="39" t="s">
        <v>65</v>
      </c>
      <c r="D15" s="47"/>
      <c r="E15" s="42" t="str">
        <f>IF(E14="","",IFERROR(VLOOKUP(E14,team,2,0),"チーム番号をご確認ください"))</f>
        <v/>
      </c>
      <c r="F15" s="68" t="s">
        <v>85</v>
      </c>
    </row>
    <row r="16" spans="2:7" ht="40" customHeight="1">
      <c r="C16" s="39" t="s">
        <v>22</v>
      </c>
      <c r="D16" s="50"/>
      <c r="E16" s="43"/>
    </row>
    <row r="17" spans="3:6" ht="40" customHeight="1">
      <c r="C17" s="39" t="s">
        <v>21</v>
      </c>
      <c r="D17" s="50"/>
      <c r="E17" s="43"/>
      <c r="F17" s="63" t="s">
        <v>63</v>
      </c>
    </row>
    <row r="18" spans="3:6" ht="40" customHeight="1">
      <c r="C18" s="40" t="s">
        <v>16</v>
      </c>
      <c r="D18" s="50"/>
      <c r="E18" s="44"/>
    </row>
    <row r="19" spans="3:6" ht="74" customHeight="1">
      <c r="C19" s="40" t="s">
        <v>17</v>
      </c>
      <c r="D19" s="50"/>
      <c r="E19" s="45"/>
    </row>
    <row r="20" spans="3:6" ht="40" customHeight="1">
      <c r="C20" s="40" t="s">
        <v>18</v>
      </c>
      <c r="D20" s="50"/>
      <c r="E20" s="44"/>
    </row>
    <row r="21" spans="3:6" ht="40" customHeight="1">
      <c r="C21" s="41" t="s">
        <v>34</v>
      </c>
      <c r="D21" s="48"/>
      <c r="E21" s="46" t="str">
        <f>IF(SUM(siharai)=0,"『金額確認』シートでご指定ください",VLOOKUP(1,siharai,2,0))</f>
        <v>『金額確認』シートでご指定ください</v>
      </c>
    </row>
    <row r="23" spans="3:6" ht="22">
      <c r="D23" s="19"/>
      <c r="E23" s="70"/>
    </row>
    <row r="24" spans="3:6" ht="19">
      <c r="C24" s="69"/>
      <c r="D24" s="19"/>
      <c r="E24" s="19"/>
    </row>
    <row r="25" spans="3:6" ht="19">
      <c r="C25" s="69"/>
      <c r="D25" s="19"/>
      <c r="E25" s="19"/>
    </row>
    <row r="26" spans="3:6" ht="19">
      <c r="C26" s="69"/>
      <c r="D26" s="19"/>
      <c r="E26" s="19"/>
    </row>
    <row r="27" spans="3:6" ht="19">
      <c r="C27" s="69"/>
      <c r="D27" s="19"/>
      <c r="E27" s="19"/>
    </row>
    <row r="28" spans="3:6" ht="19">
      <c r="C28" s="69"/>
      <c r="D28" s="19"/>
      <c r="E28" s="19"/>
    </row>
    <row r="29" spans="3:6" ht="19">
      <c r="C29" s="69"/>
      <c r="D29" s="19"/>
      <c r="E29" s="19"/>
    </row>
    <row r="30" spans="3:6" ht="19">
      <c r="C30" s="69"/>
      <c r="D30" s="19"/>
      <c r="E30" s="19"/>
    </row>
    <row r="31" spans="3:6" ht="19">
      <c r="C31" s="69"/>
      <c r="D31" s="19"/>
      <c r="E31" s="19"/>
    </row>
    <row r="32" spans="3:6" ht="19">
      <c r="C32" s="69"/>
      <c r="D32" s="19"/>
      <c r="E32" s="19"/>
    </row>
    <row r="33" spans="3:5" ht="19">
      <c r="C33" s="69"/>
      <c r="D33" s="19"/>
      <c r="E33" s="19"/>
    </row>
    <row r="34" spans="3:5" ht="19">
      <c r="C34" s="69"/>
      <c r="D34" s="19"/>
      <c r="E34" s="19"/>
    </row>
    <row r="35" spans="3:5" ht="19">
      <c r="C35" s="69"/>
      <c r="D35" s="19"/>
      <c r="E35" s="19"/>
    </row>
    <row r="36" spans="3:5" ht="19">
      <c r="C36" s="69"/>
      <c r="D36" s="19"/>
      <c r="E36" s="19"/>
    </row>
    <row r="37" spans="3:5" ht="19">
      <c r="C37" s="69"/>
      <c r="D37" s="19"/>
      <c r="E37" s="19"/>
    </row>
    <row r="38" spans="3:5" ht="19">
      <c r="C38" s="69"/>
      <c r="D38" s="19"/>
      <c r="E38" s="19"/>
    </row>
    <row r="39" spans="3:5" ht="19">
      <c r="C39" s="69"/>
      <c r="D39" s="19"/>
      <c r="E39" s="19"/>
    </row>
    <row r="40" spans="3:5" ht="19">
      <c r="C40" s="69"/>
      <c r="D40" s="19"/>
      <c r="E40" s="19"/>
    </row>
    <row r="41" spans="3:5" ht="19">
      <c r="C41" s="69"/>
      <c r="D41" s="19"/>
      <c r="E41" s="19"/>
    </row>
    <row r="42" spans="3:5" ht="19">
      <c r="C42" s="69"/>
      <c r="D42" s="19"/>
      <c r="E42" s="19"/>
    </row>
    <row r="43" spans="3:5" ht="19">
      <c r="C43" s="69"/>
      <c r="D43" s="19"/>
      <c r="E43" s="19"/>
    </row>
    <row r="44" spans="3:5" ht="19">
      <c r="C44" s="69"/>
      <c r="D44" s="19"/>
      <c r="E44" s="19"/>
    </row>
    <row r="45" spans="3:5" ht="19">
      <c r="C45" s="69"/>
      <c r="D45" s="19"/>
      <c r="E45" s="19"/>
    </row>
    <row r="46" spans="3:5" ht="19">
      <c r="C46" s="69"/>
      <c r="D46" s="19"/>
      <c r="E46" s="19"/>
    </row>
    <row r="47" spans="3:5" ht="19">
      <c r="C47" s="69"/>
      <c r="D47" s="19"/>
      <c r="E47" s="19"/>
    </row>
    <row r="48" spans="3:5" ht="19">
      <c r="C48" s="69"/>
      <c r="D48" s="19"/>
      <c r="E48" s="19"/>
    </row>
    <row r="49" spans="3:5" ht="19">
      <c r="C49" s="69"/>
      <c r="D49" s="19"/>
      <c r="E49" s="19"/>
    </row>
    <row r="50" spans="3:5" ht="19">
      <c r="C50" s="69"/>
      <c r="D50" s="19"/>
      <c r="E50" s="19"/>
    </row>
    <row r="51" spans="3:5" ht="19">
      <c r="C51" s="69"/>
      <c r="D51" s="19"/>
      <c r="E51" s="19"/>
    </row>
    <row r="52" spans="3:5" ht="19">
      <c r="C52" s="69"/>
      <c r="D52" s="19"/>
      <c r="E52" s="19"/>
    </row>
    <row r="53" spans="3:5" ht="19">
      <c r="C53" s="69"/>
      <c r="D53" s="19"/>
      <c r="E53" s="19"/>
    </row>
    <row r="54" spans="3:5" ht="19">
      <c r="C54" s="69"/>
      <c r="D54" s="19"/>
      <c r="E54" s="19"/>
    </row>
    <row r="55" spans="3:5" ht="19">
      <c r="C55" s="69"/>
      <c r="D55" s="19"/>
      <c r="E55" s="19"/>
    </row>
    <row r="56" spans="3:5" ht="19">
      <c r="C56" s="69"/>
      <c r="D56" s="19"/>
      <c r="E56" s="19"/>
    </row>
    <row r="57" spans="3:5" ht="19">
      <c r="C57" s="69"/>
      <c r="D57" s="19"/>
      <c r="E57" s="19"/>
    </row>
    <row r="58" spans="3:5" ht="19">
      <c r="C58" s="69"/>
      <c r="D58" s="19"/>
      <c r="E58" s="19"/>
    </row>
    <row r="59" spans="3:5" ht="19">
      <c r="C59" s="69"/>
      <c r="D59" s="19"/>
      <c r="E59" s="19"/>
    </row>
    <row r="60" spans="3:5" ht="19">
      <c r="C60" s="69"/>
      <c r="D60" s="19"/>
      <c r="E60" s="19"/>
    </row>
    <row r="61" spans="3:5" ht="19">
      <c r="C61" s="69"/>
      <c r="D61" s="19"/>
      <c r="E61" s="19"/>
    </row>
    <row r="62" spans="3:5" ht="19">
      <c r="C62" s="69"/>
      <c r="D62" s="19"/>
      <c r="E62" s="19"/>
    </row>
    <row r="63" spans="3:5" ht="19">
      <c r="C63" s="69"/>
      <c r="D63" s="19"/>
      <c r="E63" s="19"/>
    </row>
    <row r="64" spans="3:5" ht="19">
      <c r="C64" s="69"/>
      <c r="D64" s="19"/>
      <c r="E64" s="19"/>
    </row>
    <row r="65" spans="3:5" ht="19">
      <c r="C65" s="69"/>
      <c r="D65" s="19"/>
      <c r="E65" s="19"/>
    </row>
    <row r="66" spans="3:5" ht="19">
      <c r="C66" s="69"/>
      <c r="D66" s="19"/>
      <c r="E66" s="19"/>
    </row>
    <row r="67" spans="3:5" ht="19">
      <c r="C67" s="69"/>
      <c r="D67" s="19"/>
      <c r="E67" s="19"/>
    </row>
    <row r="68" spans="3:5" ht="19">
      <c r="C68" s="69"/>
      <c r="D68" s="19"/>
      <c r="E68" s="19"/>
    </row>
    <row r="69" spans="3:5" ht="19">
      <c r="C69" s="69"/>
      <c r="D69" s="19"/>
      <c r="E69" s="19"/>
    </row>
    <row r="70" spans="3:5">
      <c r="C70" s="64"/>
    </row>
    <row r="71" spans="3:5">
      <c r="C71" s="64"/>
    </row>
    <row r="72" spans="3:5">
      <c r="C72" s="64"/>
    </row>
    <row r="73" spans="3:5">
      <c r="C73" s="64"/>
    </row>
    <row r="74" spans="3:5">
      <c r="C74" s="64"/>
    </row>
    <row r="75" spans="3:5">
      <c r="C75" s="64"/>
    </row>
    <row r="76" spans="3:5">
      <c r="C76" s="64"/>
    </row>
  </sheetData>
  <sheetProtection algorithmName="SHA-512" hashValue="gGx+xqmYiwKKB2+N07pV0OidAkwflffx5WN80g/kOzhR4inqZEDLD/jCxKo+xEcs3Sv0bff9K9fc6roR4RAssw==" saltValue="jxxPeHi6v2+iBkUiLs07tA==" spinCount="100000" sheet="1" objects="1" scenarios="1"/>
  <phoneticPr fontId="3"/>
  <dataValidations count="2">
    <dataValidation imeMode="on" allowBlank="1" showInputMessage="1" showErrorMessage="1" sqref="E19 E14:E17" xr:uid="{00000000-0002-0000-0000-000000000000}"/>
    <dataValidation imeMode="off" allowBlank="1" showInputMessage="1" showErrorMessage="1" sqref="E18 E20" xr:uid="{00000000-0002-0000-0000-000001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6"/>
  <sheetViews>
    <sheetView showGridLines="0" showRowColHeaders="0" zoomScaleNormal="100" workbookViewId="0">
      <selection activeCell="C10" sqref="C10"/>
    </sheetView>
  </sheetViews>
  <sheetFormatPr baseColWidth="10" defaultColWidth="12.796875" defaultRowHeight="17"/>
  <cols>
    <col min="1" max="1" width="6" style="1" customWidth="1"/>
    <col min="2" max="2" width="4.796875" style="1" customWidth="1"/>
    <col min="3" max="3" width="25.796875" style="1" customWidth="1"/>
    <col min="4" max="6" width="15.796875" style="1" customWidth="1"/>
    <col min="7" max="7" width="2" style="1" customWidth="1"/>
    <col min="8" max="8" width="56" style="1" customWidth="1"/>
    <col min="9" max="16384" width="12.796875" style="1"/>
  </cols>
  <sheetData>
    <row r="1" spans="2:8" ht="14" customHeight="1"/>
    <row r="2" spans="2:8" ht="24">
      <c r="B2" s="2" t="s">
        <v>148</v>
      </c>
    </row>
    <row r="3" spans="2:8">
      <c r="B3" s="5" t="s">
        <v>88</v>
      </c>
      <c r="C3" s="1" t="s">
        <v>89</v>
      </c>
    </row>
    <row r="4" spans="2:8">
      <c r="B4" s="5"/>
      <c r="C4" s="1" t="s">
        <v>87</v>
      </c>
    </row>
    <row r="5" spans="2:8">
      <c r="B5" s="5" t="s">
        <v>90</v>
      </c>
      <c r="C5" s="1" t="s">
        <v>95</v>
      </c>
    </row>
    <row r="6" spans="2:8">
      <c r="B6" s="5" t="s">
        <v>91</v>
      </c>
      <c r="C6" s="1" t="s">
        <v>92</v>
      </c>
    </row>
    <row r="7" spans="2:8">
      <c r="B7" s="5" t="s">
        <v>93</v>
      </c>
      <c r="C7" s="1" t="s">
        <v>94</v>
      </c>
    </row>
    <row r="8" spans="2:8" ht="14" customHeight="1" thickBot="1"/>
    <row r="9" spans="2:8" ht="36" thickTop="1">
      <c r="C9" s="71" t="s">
        <v>66</v>
      </c>
      <c r="D9" s="72" t="s">
        <v>53</v>
      </c>
      <c r="E9" s="73" t="s">
        <v>149</v>
      </c>
      <c r="F9" s="139" t="s">
        <v>80</v>
      </c>
      <c r="G9" s="106"/>
    </row>
    <row r="10" spans="2:8" ht="19">
      <c r="B10" s="6">
        <v>1</v>
      </c>
      <c r="C10" s="74"/>
      <c r="D10" s="59"/>
      <c r="E10" s="15"/>
      <c r="F10" s="140"/>
      <c r="G10" s="107"/>
      <c r="H10" s="7" t="s">
        <v>20</v>
      </c>
    </row>
    <row r="11" spans="2:8" ht="19">
      <c r="B11" s="6">
        <v>2</v>
      </c>
      <c r="C11" s="75"/>
      <c r="D11" s="60"/>
      <c r="E11" s="16"/>
      <c r="F11" s="141"/>
      <c r="G11" s="107"/>
      <c r="H11" s="7" t="s">
        <v>20</v>
      </c>
    </row>
    <row r="12" spans="2:8" ht="19">
      <c r="B12" s="6">
        <v>3</v>
      </c>
      <c r="C12" s="75"/>
      <c r="D12" s="60"/>
      <c r="E12" s="16"/>
      <c r="F12" s="141"/>
      <c r="G12" s="107"/>
      <c r="H12" s="7" t="s">
        <v>20</v>
      </c>
    </row>
    <row r="13" spans="2:8" ht="19">
      <c r="B13" s="6">
        <v>4</v>
      </c>
      <c r="C13" s="75"/>
      <c r="D13" s="60"/>
      <c r="E13" s="16"/>
      <c r="F13" s="141"/>
      <c r="G13" s="107"/>
      <c r="H13" s="7" t="s">
        <v>20</v>
      </c>
    </row>
    <row r="14" spans="2:8" ht="19">
      <c r="B14" s="6">
        <v>5</v>
      </c>
      <c r="C14" s="75"/>
      <c r="D14" s="60"/>
      <c r="E14" s="16"/>
      <c r="F14" s="141"/>
      <c r="G14" s="107"/>
      <c r="H14" s="7" t="s">
        <v>20</v>
      </c>
    </row>
    <row r="15" spans="2:8" ht="19">
      <c r="B15" s="6">
        <v>6</v>
      </c>
      <c r="C15" s="75"/>
      <c r="D15" s="60"/>
      <c r="E15" s="16"/>
      <c r="F15" s="141"/>
      <c r="G15" s="107"/>
      <c r="H15" s="7" t="s">
        <v>20</v>
      </c>
    </row>
    <row r="16" spans="2:8" ht="19">
      <c r="B16" s="6">
        <v>7</v>
      </c>
      <c r="C16" s="75"/>
      <c r="D16" s="60"/>
      <c r="E16" s="16"/>
      <c r="F16" s="141"/>
      <c r="G16" s="107"/>
      <c r="H16" s="7" t="s">
        <v>20</v>
      </c>
    </row>
    <row r="17" spans="2:8" ht="19">
      <c r="B17" s="6">
        <v>8</v>
      </c>
      <c r="C17" s="75"/>
      <c r="D17" s="60"/>
      <c r="E17" s="16"/>
      <c r="F17" s="141"/>
      <c r="G17" s="107"/>
      <c r="H17" s="7" t="s">
        <v>20</v>
      </c>
    </row>
    <row r="18" spans="2:8" ht="19">
      <c r="B18" s="6">
        <v>9</v>
      </c>
      <c r="C18" s="75"/>
      <c r="D18" s="60"/>
      <c r="E18" s="16"/>
      <c r="F18" s="141"/>
      <c r="G18" s="107"/>
      <c r="H18" s="7" t="s">
        <v>20</v>
      </c>
    </row>
    <row r="19" spans="2:8" ht="19">
      <c r="B19" s="6">
        <v>10</v>
      </c>
      <c r="C19" s="75"/>
      <c r="D19" s="60"/>
      <c r="E19" s="16"/>
      <c r="F19" s="141"/>
      <c r="G19" s="107"/>
      <c r="H19" s="7" t="s">
        <v>20</v>
      </c>
    </row>
    <row r="20" spans="2:8" ht="19">
      <c r="B20" s="6">
        <v>11</v>
      </c>
      <c r="C20" s="75"/>
      <c r="D20" s="60"/>
      <c r="E20" s="16"/>
      <c r="F20" s="141"/>
      <c r="G20" s="107"/>
      <c r="H20" s="7" t="s">
        <v>20</v>
      </c>
    </row>
    <row r="21" spans="2:8" ht="19">
      <c r="B21" s="6">
        <v>12</v>
      </c>
      <c r="C21" s="75"/>
      <c r="D21" s="60"/>
      <c r="E21" s="16"/>
      <c r="F21" s="141"/>
      <c r="G21" s="107"/>
      <c r="H21" s="7" t="s">
        <v>20</v>
      </c>
    </row>
    <row r="22" spans="2:8" ht="19">
      <c r="B22" s="6">
        <v>13</v>
      </c>
      <c r="C22" s="75"/>
      <c r="D22" s="60"/>
      <c r="E22" s="16"/>
      <c r="F22" s="141"/>
      <c r="G22" s="107"/>
      <c r="H22" s="7" t="s">
        <v>20</v>
      </c>
    </row>
    <row r="23" spans="2:8" ht="19">
      <c r="B23" s="6">
        <v>14</v>
      </c>
      <c r="C23" s="75"/>
      <c r="D23" s="60"/>
      <c r="E23" s="16"/>
      <c r="F23" s="141"/>
      <c r="G23" s="107"/>
      <c r="H23" s="7" t="s">
        <v>20</v>
      </c>
    </row>
    <row r="24" spans="2:8" ht="19">
      <c r="B24" s="6">
        <v>15</v>
      </c>
      <c r="C24" s="75"/>
      <c r="D24" s="60"/>
      <c r="E24" s="16"/>
      <c r="F24" s="141"/>
      <c r="G24" s="107"/>
      <c r="H24" s="7" t="s">
        <v>20</v>
      </c>
    </row>
    <row r="25" spans="2:8" ht="18" thickBot="1">
      <c r="C25" s="76" t="s">
        <v>5</v>
      </c>
      <c r="D25" s="77">
        <f>SUM(D10:D24)</f>
        <v>0</v>
      </c>
      <c r="E25" s="78">
        <f>SUM(E10:E24)</f>
        <v>0</v>
      </c>
      <c r="F25" s="142">
        <f>SUM(F10:F24)</f>
        <v>0</v>
      </c>
      <c r="G25" s="108"/>
      <c r="H25" s="7"/>
    </row>
    <row r="26" spans="2:8" ht="18" thickTop="1"/>
  </sheetData>
  <sheetProtection algorithmName="SHA-512" hashValue="xhEneD39TFLZr760GV6dbVNLAKA9tOzf5SJqNfcInGJsJXpG9jfUFq5/w0O2YNSOlA1TNQiscCMiM9uOd4KZEw==" saltValue="w62d9GZfx/SWijFHZ/EnrQ==" spinCount="100000" sheet="1" objects="1" scenarios="1"/>
  <phoneticPr fontId="3"/>
  <conditionalFormatting sqref="C10:C24">
    <cfRule type="expression" dxfId="5" priority="3">
      <formula>AND(LEN($C10)&lt;&gt;0,LEN($C10)&lt;&gt;4)</formula>
    </cfRule>
  </conditionalFormatting>
  <conditionalFormatting sqref="H10:H24">
    <cfRule type="expression" dxfId="4" priority="1">
      <formula>AND(LEN($C10)&lt;&gt;0,LEN($C10)&lt;&gt;4)</formula>
    </cfRule>
  </conditionalFormatting>
  <dataValidations count="1">
    <dataValidation imeMode="off" allowBlank="1" showInputMessage="1" showErrorMessage="1" sqref="C10:G24" xr:uid="{00000000-0002-0000-0100-000000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0"/>
  <sheetViews>
    <sheetView showGridLines="0" showRowColHeaders="0" workbookViewId="0">
      <pane ySplit="10" topLeftCell="A11" activePane="bottomLeft" state="frozen"/>
      <selection activeCell="A26" sqref="A26"/>
      <selection pane="bottomLeft" activeCell="C11" sqref="C11"/>
    </sheetView>
  </sheetViews>
  <sheetFormatPr baseColWidth="10" defaultColWidth="12.796875" defaultRowHeight="17"/>
  <cols>
    <col min="1" max="1" width="6" style="1" customWidth="1"/>
    <col min="2" max="2" width="5.796875" style="1" customWidth="1"/>
    <col min="3" max="3" width="25.796875" style="1" customWidth="1"/>
    <col min="4" max="6" width="4.19921875" style="1" hidden="1" customWidth="1"/>
    <col min="7" max="9" width="15.19921875" style="1" customWidth="1"/>
    <col min="10" max="10" width="2" style="1" customWidth="1"/>
    <col min="11" max="11" width="48" style="1" customWidth="1"/>
    <col min="12" max="12" width="35" style="1" customWidth="1"/>
    <col min="13" max="16384" width="12.796875" style="1"/>
  </cols>
  <sheetData>
    <row r="1" spans="2:12" ht="14" customHeight="1"/>
    <row r="2" spans="2:12" ht="24">
      <c r="B2" s="2" t="s">
        <v>7</v>
      </c>
    </row>
    <row r="3" spans="2:12">
      <c r="B3" s="5" t="s">
        <v>45</v>
      </c>
      <c r="C3" s="1" t="s">
        <v>96</v>
      </c>
    </row>
    <row r="4" spans="2:12">
      <c r="B4" s="5" t="s">
        <v>45</v>
      </c>
      <c r="C4" s="1" t="s">
        <v>97</v>
      </c>
    </row>
    <row r="5" spans="2:12">
      <c r="B5" s="5"/>
      <c r="C5" s="1" t="s">
        <v>98</v>
      </c>
    </row>
    <row r="6" spans="2:12">
      <c r="B6" s="5" t="s">
        <v>45</v>
      </c>
      <c r="C6" s="1" t="s">
        <v>99</v>
      </c>
    </row>
    <row r="7" spans="2:12">
      <c r="B7" s="5" t="s">
        <v>45</v>
      </c>
      <c r="C7" s="1" t="s">
        <v>92</v>
      </c>
      <c r="H7" s="1" t="s">
        <v>29</v>
      </c>
    </row>
    <row r="8" spans="2:12" ht="18" thickBot="1"/>
    <row r="9" spans="2:12" ht="34" customHeight="1" thickBot="1">
      <c r="C9" s="33" t="s">
        <v>5</v>
      </c>
      <c r="D9" s="34"/>
      <c r="E9" s="35"/>
      <c r="F9" s="36"/>
      <c r="G9" s="37">
        <f>SUM(G11:G110)</f>
        <v>0</v>
      </c>
      <c r="H9" s="37">
        <f>SUM(H11:H110)</f>
        <v>0</v>
      </c>
      <c r="I9" s="52">
        <f>SUM(I11:I110)</f>
        <v>0</v>
      </c>
      <c r="J9" s="103"/>
    </row>
    <row r="10" spans="2:12" ht="35">
      <c r="C10" s="32" t="s">
        <v>78</v>
      </c>
      <c r="D10" s="8" t="s">
        <v>58</v>
      </c>
      <c r="E10" s="17" t="s">
        <v>59</v>
      </c>
      <c r="F10" s="9" t="s">
        <v>86</v>
      </c>
      <c r="G10" s="61" t="s">
        <v>51</v>
      </c>
      <c r="H10" s="62" t="s">
        <v>52</v>
      </c>
      <c r="I10" s="53" t="s">
        <v>60</v>
      </c>
      <c r="J10" s="104"/>
      <c r="K10" s="1" t="s">
        <v>32</v>
      </c>
    </row>
    <row r="11" spans="2:12" ht="19">
      <c r="B11" s="6">
        <v>1</v>
      </c>
      <c r="C11" s="26"/>
      <c r="D11" s="10"/>
      <c r="E11" s="18"/>
      <c r="F11" s="11"/>
      <c r="G11" s="3"/>
      <c r="H11" s="15"/>
      <c r="I11" s="54"/>
      <c r="J11" s="105"/>
      <c r="K11" s="7" t="s">
        <v>67</v>
      </c>
      <c r="L11" s="7"/>
    </row>
    <row r="12" spans="2:12" ht="19">
      <c r="B12" s="6">
        <v>2</v>
      </c>
      <c r="C12" s="26"/>
      <c r="D12" s="10"/>
      <c r="E12" s="18"/>
      <c r="F12" s="11"/>
      <c r="G12" s="4"/>
      <c r="H12" s="16"/>
      <c r="I12" s="55"/>
      <c r="J12" s="105"/>
      <c r="K12" s="7" t="s">
        <v>67</v>
      </c>
      <c r="L12" s="7"/>
    </row>
    <row r="13" spans="2:12" ht="19">
      <c r="B13" s="6">
        <v>3</v>
      </c>
      <c r="C13" s="26"/>
      <c r="D13" s="10"/>
      <c r="E13" s="18"/>
      <c r="F13" s="11"/>
      <c r="G13" s="4"/>
      <c r="H13" s="16"/>
      <c r="I13" s="55"/>
      <c r="J13" s="105"/>
      <c r="K13" s="7" t="s">
        <v>67</v>
      </c>
      <c r="L13" s="7"/>
    </row>
    <row r="14" spans="2:12" ht="19">
      <c r="B14" s="6">
        <v>4</v>
      </c>
      <c r="C14" s="26"/>
      <c r="D14" s="10"/>
      <c r="E14" s="18"/>
      <c r="F14" s="11"/>
      <c r="G14" s="4"/>
      <c r="H14" s="16"/>
      <c r="I14" s="55"/>
      <c r="J14" s="105"/>
      <c r="K14" s="7" t="s">
        <v>67</v>
      </c>
      <c r="L14" s="7"/>
    </row>
    <row r="15" spans="2:12" ht="19">
      <c r="B15" s="6">
        <v>5</v>
      </c>
      <c r="C15" s="26"/>
      <c r="D15" s="10"/>
      <c r="E15" s="18"/>
      <c r="F15" s="11"/>
      <c r="G15" s="4"/>
      <c r="H15" s="16"/>
      <c r="I15" s="55"/>
      <c r="J15" s="105"/>
      <c r="K15" s="7" t="s">
        <v>67</v>
      </c>
      <c r="L15" s="7"/>
    </row>
    <row r="16" spans="2:12" ht="19">
      <c r="B16" s="6">
        <v>6</v>
      </c>
      <c r="C16" s="26"/>
      <c r="D16" s="10"/>
      <c r="E16" s="18"/>
      <c r="F16" s="11"/>
      <c r="G16" s="4"/>
      <c r="H16" s="16"/>
      <c r="I16" s="55"/>
      <c r="J16" s="105"/>
      <c r="K16" s="7" t="s">
        <v>67</v>
      </c>
      <c r="L16" s="7"/>
    </row>
    <row r="17" spans="2:12" ht="19">
      <c r="B17" s="6">
        <v>7</v>
      </c>
      <c r="C17" s="26"/>
      <c r="D17" s="10"/>
      <c r="E17" s="18"/>
      <c r="F17" s="11"/>
      <c r="G17" s="4"/>
      <c r="H17" s="16"/>
      <c r="I17" s="55"/>
      <c r="J17" s="105"/>
      <c r="K17" s="7" t="s">
        <v>67</v>
      </c>
      <c r="L17" s="7"/>
    </row>
    <row r="18" spans="2:12" ht="19">
      <c r="B18" s="6">
        <v>8</v>
      </c>
      <c r="C18" s="26"/>
      <c r="D18" s="10"/>
      <c r="E18" s="18"/>
      <c r="F18" s="11"/>
      <c r="G18" s="4"/>
      <c r="H18" s="16"/>
      <c r="I18" s="55"/>
      <c r="J18" s="105"/>
      <c r="K18" s="7" t="s">
        <v>67</v>
      </c>
      <c r="L18" s="7"/>
    </row>
    <row r="19" spans="2:12" ht="19">
      <c r="B19" s="6">
        <v>9</v>
      </c>
      <c r="C19" s="26"/>
      <c r="D19" s="10"/>
      <c r="E19" s="18"/>
      <c r="F19" s="11"/>
      <c r="G19" s="4"/>
      <c r="H19" s="16"/>
      <c r="I19" s="55"/>
      <c r="J19" s="105"/>
      <c r="K19" s="7" t="s">
        <v>67</v>
      </c>
      <c r="L19" s="7"/>
    </row>
    <row r="20" spans="2:12" ht="19">
      <c r="B20" s="6">
        <v>10</v>
      </c>
      <c r="C20" s="26"/>
      <c r="D20" s="10"/>
      <c r="E20" s="18"/>
      <c r="F20" s="11"/>
      <c r="G20" s="4"/>
      <c r="H20" s="16"/>
      <c r="I20" s="55"/>
      <c r="J20" s="105"/>
      <c r="K20" s="7" t="s">
        <v>67</v>
      </c>
      <c r="L20" s="7"/>
    </row>
    <row r="21" spans="2:12" ht="19">
      <c r="B21" s="6">
        <v>11</v>
      </c>
      <c r="C21" s="26"/>
      <c r="D21" s="10"/>
      <c r="E21" s="18"/>
      <c r="F21" s="11"/>
      <c r="G21" s="4"/>
      <c r="H21" s="16"/>
      <c r="I21" s="55"/>
      <c r="J21" s="105"/>
      <c r="K21" s="7" t="s">
        <v>67</v>
      </c>
      <c r="L21" s="7"/>
    </row>
    <row r="22" spans="2:12" ht="19">
      <c r="B22" s="6">
        <v>12</v>
      </c>
      <c r="C22" s="26"/>
      <c r="D22" s="10"/>
      <c r="E22" s="18"/>
      <c r="F22" s="11"/>
      <c r="G22" s="4"/>
      <c r="H22" s="16"/>
      <c r="I22" s="55"/>
      <c r="J22" s="105"/>
      <c r="K22" s="7" t="s">
        <v>67</v>
      </c>
      <c r="L22" s="7"/>
    </row>
    <row r="23" spans="2:12" ht="19">
      <c r="B23" s="6">
        <v>13</v>
      </c>
      <c r="C23" s="26"/>
      <c r="D23" s="10"/>
      <c r="E23" s="18"/>
      <c r="F23" s="11"/>
      <c r="G23" s="4"/>
      <c r="H23" s="16"/>
      <c r="I23" s="55"/>
      <c r="J23" s="105"/>
      <c r="K23" s="7" t="s">
        <v>67</v>
      </c>
      <c r="L23" s="7"/>
    </row>
    <row r="24" spans="2:12" ht="19">
      <c r="B24" s="6">
        <v>14</v>
      </c>
      <c r="C24" s="26"/>
      <c r="D24" s="10"/>
      <c r="E24" s="18"/>
      <c r="F24" s="11"/>
      <c r="G24" s="4"/>
      <c r="H24" s="16"/>
      <c r="I24" s="55"/>
      <c r="J24" s="105"/>
      <c r="K24" s="7" t="s">
        <v>67</v>
      </c>
      <c r="L24" s="7"/>
    </row>
    <row r="25" spans="2:12" ht="19">
      <c r="B25" s="6">
        <v>15</v>
      </c>
      <c r="C25" s="26"/>
      <c r="D25" s="10"/>
      <c r="E25" s="18"/>
      <c r="F25" s="11"/>
      <c r="G25" s="4"/>
      <c r="H25" s="16"/>
      <c r="I25" s="55"/>
      <c r="J25" s="105"/>
      <c r="K25" s="7" t="s">
        <v>67</v>
      </c>
      <c r="L25" s="7"/>
    </row>
    <row r="26" spans="2:12" ht="19">
      <c r="B26" s="6">
        <v>16</v>
      </c>
      <c r="C26" s="26"/>
      <c r="D26" s="10"/>
      <c r="E26" s="18"/>
      <c r="F26" s="11"/>
      <c r="G26" s="4"/>
      <c r="H26" s="16"/>
      <c r="I26" s="55"/>
      <c r="J26" s="105"/>
      <c r="K26" s="7" t="s">
        <v>67</v>
      </c>
      <c r="L26" s="7"/>
    </row>
    <row r="27" spans="2:12" ht="19">
      <c r="B27" s="6">
        <v>17</v>
      </c>
      <c r="C27" s="26"/>
      <c r="D27" s="10"/>
      <c r="E27" s="18"/>
      <c r="F27" s="11"/>
      <c r="G27" s="4"/>
      <c r="H27" s="16"/>
      <c r="I27" s="55"/>
      <c r="J27" s="105"/>
      <c r="K27" s="7" t="s">
        <v>67</v>
      </c>
      <c r="L27" s="7"/>
    </row>
    <row r="28" spans="2:12" ht="19">
      <c r="B28" s="6">
        <v>18</v>
      </c>
      <c r="C28" s="26"/>
      <c r="D28" s="10"/>
      <c r="E28" s="18"/>
      <c r="F28" s="11"/>
      <c r="G28" s="4"/>
      <c r="H28" s="16"/>
      <c r="I28" s="55"/>
      <c r="J28" s="105"/>
      <c r="K28" s="7" t="s">
        <v>67</v>
      </c>
      <c r="L28" s="7"/>
    </row>
    <row r="29" spans="2:12" ht="19">
      <c r="B29" s="6">
        <v>19</v>
      </c>
      <c r="C29" s="26"/>
      <c r="D29" s="10"/>
      <c r="E29" s="18"/>
      <c r="F29" s="11"/>
      <c r="G29" s="4"/>
      <c r="H29" s="16"/>
      <c r="I29" s="55"/>
      <c r="J29" s="105"/>
      <c r="K29" s="7" t="s">
        <v>67</v>
      </c>
      <c r="L29" s="7"/>
    </row>
    <row r="30" spans="2:12" ht="19">
      <c r="B30" s="6">
        <v>20</v>
      </c>
      <c r="C30" s="26"/>
      <c r="D30" s="10"/>
      <c r="E30" s="18"/>
      <c r="F30" s="11"/>
      <c r="G30" s="4"/>
      <c r="H30" s="16"/>
      <c r="I30" s="55"/>
      <c r="J30" s="105"/>
      <c r="K30" s="7" t="s">
        <v>67</v>
      </c>
      <c r="L30" s="7"/>
    </row>
    <row r="31" spans="2:12" ht="19">
      <c r="B31" s="6">
        <v>21</v>
      </c>
      <c r="C31" s="26"/>
      <c r="D31" s="10"/>
      <c r="E31" s="18"/>
      <c r="F31" s="11"/>
      <c r="G31" s="4"/>
      <c r="H31" s="16"/>
      <c r="I31" s="55"/>
      <c r="J31" s="105"/>
      <c r="K31" s="7" t="s">
        <v>67</v>
      </c>
      <c r="L31" s="7"/>
    </row>
    <row r="32" spans="2:12" ht="19">
      <c r="B32" s="6">
        <v>22</v>
      </c>
      <c r="C32" s="26"/>
      <c r="D32" s="10"/>
      <c r="E32" s="18"/>
      <c r="F32" s="11"/>
      <c r="G32" s="4"/>
      <c r="H32" s="16"/>
      <c r="I32" s="55"/>
      <c r="J32" s="105"/>
      <c r="K32" s="7" t="s">
        <v>67</v>
      </c>
      <c r="L32" s="7"/>
    </row>
    <row r="33" spans="2:12" ht="19">
      <c r="B33" s="6">
        <v>23</v>
      </c>
      <c r="C33" s="26"/>
      <c r="D33" s="10"/>
      <c r="E33" s="18"/>
      <c r="F33" s="11"/>
      <c r="G33" s="4"/>
      <c r="H33" s="16"/>
      <c r="I33" s="55"/>
      <c r="J33" s="105"/>
      <c r="K33" s="7" t="s">
        <v>67</v>
      </c>
      <c r="L33" s="7"/>
    </row>
    <row r="34" spans="2:12" ht="19">
      <c r="B34" s="6">
        <v>24</v>
      </c>
      <c r="C34" s="26"/>
      <c r="D34" s="10"/>
      <c r="E34" s="18"/>
      <c r="F34" s="11"/>
      <c r="G34" s="4"/>
      <c r="H34" s="16"/>
      <c r="I34" s="55"/>
      <c r="J34" s="105"/>
      <c r="K34" s="7" t="s">
        <v>67</v>
      </c>
      <c r="L34" s="7"/>
    </row>
    <row r="35" spans="2:12" ht="19">
      <c r="B35" s="6">
        <v>25</v>
      </c>
      <c r="C35" s="26"/>
      <c r="D35" s="10"/>
      <c r="E35" s="18"/>
      <c r="F35" s="11"/>
      <c r="G35" s="4"/>
      <c r="H35" s="16"/>
      <c r="I35" s="55"/>
      <c r="J35" s="105"/>
      <c r="K35" s="7" t="s">
        <v>67</v>
      </c>
      <c r="L35" s="7"/>
    </row>
    <row r="36" spans="2:12" ht="19">
      <c r="B36" s="6">
        <v>26</v>
      </c>
      <c r="C36" s="26"/>
      <c r="D36" s="10"/>
      <c r="E36" s="18"/>
      <c r="F36" s="11"/>
      <c r="G36" s="4"/>
      <c r="H36" s="16"/>
      <c r="I36" s="55"/>
      <c r="J36" s="105"/>
      <c r="K36" s="7" t="s">
        <v>67</v>
      </c>
      <c r="L36" s="7"/>
    </row>
    <row r="37" spans="2:12" ht="19">
      <c r="B37" s="6">
        <v>27</v>
      </c>
      <c r="C37" s="26"/>
      <c r="D37" s="10"/>
      <c r="E37" s="18"/>
      <c r="F37" s="11"/>
      <c r="G37" s="4"/>
      <c r="H37" s="16"/>
      <c r="I37" s="55"/>
      <c r="J37" s="105"/>
      <c r="K37" s="7" t="s">
        <v>67</v>
      </c>
      <c r="L37" s="7"/>
    </row>
    <row r="38" spans="2:12" ht="19">
      <c r="B38" s="6">
        <v>28</v>
      </c>
      <c r="C38" s="26"/>
      <c r="D38" s="10"/>
      <c r="E38" s="18"/>
      <c r="F38" s="11"/>
      <c r="G38" s="4"/>
      <c r="H38" s="16"/>
      <c r="I38" s="55"/>
      <c r="J38" s="105"/>
      <c r="K38" s="7" t="s">
        <v>67</v>
      </c>
      <c r="L38" s="7"/>
    </row>
    <row r="39" spans="2:12" ht="19">
      <c r="B39" s="6">
        <v>29</v>
      </c>
      <c r="C39" s="26"/>
      <c r="D39" s="10"/>
      <c r="E39" s="18"/>
      <c r="F39" s="11"/>
      <c r="G39" s="4"/>
      <c r="H39" s="16"/>
      <c r="I39" s="55"/>
      <c r="J39" s="105"/>
      <c r="K39" s="7" t="s">
        <v>67</v>
      </c>
      <c r="L39" s="7"/>
    </row>
    <row r="40" spans="2:12" ht="19">
      <c r="B40" s="6">
        <v>30</v>
      </c>
      <c r="C40" s="26"/>
      <c r="D40" s="10"/>
      <c r="E40" s="18"/>
      <c r="F40" s="11"/>
      <c r="G40" s="4"/>
      <c r="H40" s="16"/>
      <c r="I40" s="55"/>
      <c r="J40" s="105"/>
      <c r="K40" s="7" t="s">
        <v>67</v>
      </c>
      <c r="L40" s="7"/>
    </row>
    <row r="41" spans="2:12" ht="19">
      <c r="B41" s="6">
        <v>31</v>
      </c>
      <c r="C41" s="26"/>
      <c r="D41" s="10"/>
      <c r="E41" s="18"/>
      <c r="F41" s="11"/>
      <c r="G41" s="4"/>
      <c r="H41" s="16"/>
      <c r="I41" s="55"/>
      <c r="J41" s="105"/>
      <c r="K41" s="7" t="s">
        <v>67</v>
      </c>
      <c r="L41" s="7"/>
    </row>
    <row r="42" spans="2:12" ht="19">
      <c r="B42" s="6">
        <v>32</v>
      </c>
      <c r="C42" s="26"/>
      <c r="D42" s="10"/>
      <c r="E42" s="18"/>
      <c r="F42" s="11"/>
      <c r="G42" s="4"/>
      <c r="H42" s="16"/>
      <c r="I42" s="55"/>
      <c r="J42" s="105"/>
      <c r="K42" s="7" t="s">
        <v>67</v>
      </c>
      <c r="L42" s="7"/>
    </row>
    <row r="43" spans="2:12" ht="19">
      <c r="B43" s="6">
        <v>33</v>
      </c>
      <c r="C43" s="26"/>
      <c r="D43" s="10"/>
      <c r="E43" s="18"/>
      <c r="F43" s="11"/>
      <c r="G43" s="4"/>
      <c r="H43" s="16"/>
      <c r="I43" s="55"/>
      <c r="J43" s="105"/>
      <c r="K43" s="7" t="s">
        <v>67</v>
      </c>
      <c r="L43" s="7"/>
    </row>
    <row r="44" spans="2:12" ht="19">
      <c r="B44" s="6">
        <v>34</v>
      </c>
      <c r="C44" s="26"/>
      <c r="D44" s="10"/>
      <c r="E44" s="18"/>
      <c r="F44" s="11"/>
      <c r="G44" s="4"/>
      <c r="H44" s="16"/>
      <c r="I44" s="55"/>
      <c r="J44" s="105"/>
      <c r="K44" s="7" t="s">
        <v>67</v>
      </c>
      <c r="L44" s="7"/>
    </row>
    <row r="45" spans="2:12" ht="19">
      <c r="B45" s="6">
        <v>35</v>
      </c>
      <c r="C45" s="26"/>
      <c r="D45" s="10"/>
      <c r="E45" s="18"/>
      <c r="F45" s="11"/>
      <c r="G45" s="4"/>
      <c r="H45" s="16"/>
      <c r="I45" s="55"/>
      <c r="J45" s="105"/>
      <c r="K45" s="7" t="s">
        <v>67</v>
      </c>
      <c r="L45" s="7"/>
    </row>
    <row r="46" spans="2:12" ht="19">
      <c r="B46" s="6">
        <v>36</v>
      </c>
      <c r="C46" s="26"/>
      <c r="D46" s="10"/>
      <c r="E46" s="18"/>
      <c r="F46" s="11"/>
      <c r="G46" s="4"/>
      <c r="H46" s="16"/>
      <c r="I46" s="55"/>
      <c r="J46" s="105"/>
      <c r="K46" s="7" t="s">
        <v>67</v>
      </c>
      <c r="L46" s="7"/>
    </row>
    <row r="47" spans="2:12" ht="19">
      <c r="B47" s="6">
        <v>37</v>
      </c>
      <c r="C47" s="26"/>
      <c r="D47" s="10"/>
      <c r="E47" s="18"/>
      <c r="F47" s="11"/>
      <c r="G47" s="4"/>
      <c r="H47" s="16"/>
      <c r="I47" s="55"/>
      <c r="J47" s="105"/>
      <c r="K47" s="7" t="s">
        <v>67</v>
      </c>
      <c r="L47" s="7"/>
    </row>
    <row r="48" spans="2:12" ht="19">
      <c r="B48" s="6">
        <v>38</v>
      </c>
      <c r="C48" s="26"/>
      <c r="D48" s="10"/>
      <c r="E48" s="18"/>
      <c r="F48" s="11"/>
      <c r="G48" s="4"/>
      <c r="H48" s="16"/>
      <c r="I48" s="55"/>
      <c r="J48" s="105"/>
      <c r="K48" s="7" t="s">
        <v>67</v>
      </c>
      <c r="L48" s="7"/>
    </row>
    <row r="49" spans="2:12" ht="19">
      <c r="B49" s="6">
        <v>39</v>
      </c>
      <c r="C49" s="26"/>
      <c r="D49" s="10"/>
      <c r="E49" s="18"/>
      <c r="F49" s="11"/>
      <c r="G49" s="4"/>
      <c r="H49" s="16"/>
      <c r="I49" s="55"/>
      <c r="J49" s="105"/>
      <c r="K49" s="7" t="s">
        <v>67</v>
      </c>
      <c r="L49" s="7"/>
    </row>
    <row r="50" spans="2:12" ht="19">
      <c r="B50" s="6">
        <v>40</v>
      </c>
      <c r="C50" s="26"/>
      <c r="D50" s="10"/>
      <c r="E50" s="18"/>
      <c r="F50" s="11"/>
      <c r="G50" s="4"/>
      <c r="H50" s="16"/>
      <c r="I50" s="55"/>
      <c r="J50" s="105"/>
      <c r="K50" s="7" t="s">
        <v>67</v>
      </c>
      <c r="L50" s="7"/>
    </row>
    <row r="51" spans="2:12" ht="19">
      <c r="B51" s="6">
        <v>41</v>
      </c>
      <c r="C51" s="26"/>
      <c r="D51" s="10"/>
      <c r="E51" s="18"/>
      <c r="F51" s="11"/>
      <c r="G51" s="4"/>
      <c r="H51" s="16"/>
      <c r="I51" s="55"/>
      <c r="J51" s="105"/>
      <c r="K51" s="7" t="s">
        <v>67</v>
      </c>
      <c r="L51" s="7"/>
    </row>
    <row r="52" spans="2:12" ht="19">
      <c r="B52" s="6">
        <v>42</v>
      </c>
      <c r="C52" s="26"/>
      <c r="D52" s="10"/>
      <c r="E52" s="18"/>
      <c r="F52" s="11"/>
      <c r="G52" s="4"/>
      <c r="H52" s="16"/>
      <c r="I52" s="55"/>
      <c r="J52" s="105"/>
      <c r="K52" s="7" t="s">
        <v>67</v>
      </c>
      <c r="L52" s="7"/>
    </row>
    <row r="53" spans="2:12" ht="19">
      <c r="B53" s="6">
        <v>43</v>
      </c>
      <c r="C53" s="26"/>
      <c r="D53" s="10"/>
      <c r="E53" s="18"/>
      <c r="F53" s="11"/>
      <c r="G53" s="4"/>
      <c r="H53" s="16"/>
      <c r="I53" s="55"/>
      <c r="J53" s="105"/>
      <c r="K53" s="7" t="s">
        <v>67</v>
      </c>
      <c r="L53" s="7"/>
    </row>
    <row r="54" spans="2:12" ht="19">
      <c r="B54" s="6">
        <v>44</v>
      </c>
      <c r="C54" s="26"/>
      <c r="D54" s="10"/>
      <c r="E54" s="18"/>
      <c r="F54" s="11"/>
      <c r="G54" s="4"/>
      <c r="H54" s="16"/>
      <c r="I54" s="55"/>
      <c r="J54" s="105"/>
      <c r="K54" s="7" t="s">
        <v>67</v>
      </c>
      <c r="L54" s="7"/>
    </row>
    <row r="55" spans="2:12" ht="19">
      <c r="B55" s="6">
        <v>45</v>
      </c>
      <c r="C55" s="26"/>
      <c r="D55" s="10"/>
      <c r="E55" s="18"/>
      <c r="F55" s="11"/>
      <c r="G55" s="4"/>
      <c r="H55" s="16"/>
      <c r="I55" s="55"/>
      <c r="J55" s="105"/>
      <c r="K55" s="7" t="s">
        <v>67</v>
      </c>
      <c r="L55" s="7"/>
    </row>
    <row r="56" spans="2:12" ht="19">
      <c r="B56" s="6">
        <v>46</v>
      </c>
      <c r="C56" s="26"/>
      <c r="D56" s="10"/>
      <c r="E56" s="18"/>
      <c r="F56" s="11"/>
      <c r="G56" s="4"/>
      <c r="H56" s="16"/>
      <c r="I56" s="55"/>
      <c r="J56" s="105"/>
      <c r="K56" s="7" t="s">
        <v>67</v>
      </c>
      <c r="L56" s="7"/>
    </row>
    <row r="57" spans="2:12" ht="19">
      <c r="B57" s="6">
        <v>47</v>
      </c>
      <c r="C57" s="26"/>
      <c r="D57" s="10"/>
      <c r="E57" s="18"/>
      <c r="F57" s="11"/>
      <c r="G57" s="4"/>
      <c r="H57" s="16"/>
      <c r="I57" s="55"/>
      <c r="J57" s="105"/>
      <c r="K57" s="7" t="s">
        <v>67</v>
      </c>
      <c r="L57" s="7"/>
    </row>
    <row r="58" spans="2:12" ht="19">
      <c r="B58" s="6">
        <v>48</v>
      </c>
      <c r="C58" s="26"/>
      <c r="D58" s="10"/>
      <c r="E58" s="18"/>
      <c r="F58" s="11"/>
      <c r="G58" s="4"/>
      <c r="H58" s="16"/>
      <c r="I58" s="55"/>
      <c r="J58" s="105"/>
      <c r="K58" s="7" t="s">
        <v>67</v>
      </c>
      <c r="L58" s="7"/>
    </row>
    <row r="59" spans="2:12" ht="19">
      <c r="B59" s="6">
        <v>49</v>
      </c>
      <c r="C59" s="26"/>
      <c r="D59" s="10"/>
      <c r="E59" s="18"/>
      <c r="F59" s="11"/>
      <c r="G59" s="4"/>
      <c r="H59" s="16"/>
      <c r="I59" s="55"/>
      <c r="J59" s="105"/>
      <c r="K59" s="7" t="s">
        <v>67</v>
      </c>
      <c r="L59" s="7"/>
    </row>
    <row r="60" spans="2:12" ht="19">
      <c r="B60" s="6">
        <v>50</v>
      </c>
      <c r="C60" s="26"/>
      <c r="D60" s="10"/>
      <c r="E60" s="18"/>
      <c r="F60" s="11"/>
      <c r="G60" s="4"/>
      <c r="H60" s="16"/>
      <c r="I60" s="55"/>
      <c r="J60" s="105"/>
      <c r="K60" s="7" t="s">
        <v>67</v>
      </c>
      <c r="L60" s="7"/>
    </row>
    <row r="61" spans="2:12" ht="19">
      <c r="B61" s="6">
        <v>51</v>
      </c>
      <c r="C61" s="26"/>
      <c r="D61" s="10"/>
      <c r="E61" s="18"/>
      <c r="F61" s="11"/>
      <c r="G61" s="4"/>
      <c r="H61" s="16"/>
      <c r="I61" s="55"/>
      <c r="J61" s="105"/>
      <c r="K61" s="7" t="s">
        <v>67</v>
      </c>
      <c r="L61" s="7"/>
    </row>
    <row r="62" spans="2:12" ht="19">
      <c r="B62" s="6">
        <v>52</v>
      </c>
      <c r="C62" s="26"/>
      <c r="D62" s="10"/>
      <c r="E62" s="18"/>
      <c r="F62" s="11"/>
      <c r="G62" s="4"/>
      <c r="H62" s="16"/>
      <c r="I62" s="55"/>
      <c r="J62" s="105"/>
      <c r="K62" s="7" t="s">
        <v>67</v>
      </c>
      <c r="L62" s="7"/>
    </row>
    <row r="63" spans="2:12" ht="19">
      <c r="B63" s="6">
        <v>53</v>
      </c>
      <c r="C63" s="26"/>
      <c r="D63" s="10"/>
      <c r="E63" s="18"/>
      <c r="F63" s="11"/>
      <c r="G63" s="4"/>
      <c r="H63" s="16"/>
      <c r="I63" s="55"/>
      <c r="J63" s="105"/>
      <c r="K63" s="7" t="s">
        <v>67</v>
      </c>
      <c r="L63" s="7"/>
    </row>
    <row r="64" spans="2:12" ht="19">
      <c r="B64" s="6">
        <v>54</v>
      </c>
      <c r="C64" s="26"/>
      <c r="D64" s="10"/>
      <c r="E64" s="18"/>
      <c r="F64" s="11"/>
      <c r="G64" s="4"/>
      <c r="H64" s="16"/>
      <c r="I64" s="55"/>
      <c r="J64" s="105"/>
      <c r="K64" s="7" t="s">
        <v>67</v>
      </c>
      <c r="L64" s="7"/>
    </row>
    <row r="65" spans="2:12" ht="19">
      <c r="B65" s="6">
        <v>55</v>
      </c>
      <c r="C65" s="26"/>
      <c r="D65" s="10"/>
      <c r="E65" s="18"/>
      <c r="F65" s="11"/>
      <c r="G65" s="4"/>
      <c r="H65" s="16"/>
      <c r="I65" s="55"/>
      <c r="J65" s="105"/>
      <c r="K65" s="7" t="s">
        <v>67</v>
      </c>
      <c r="L65" s="7"/>
    </row>
    <row r="66" spans="2:12" ht="19">
      <c r="B66" s="6">
        <v>56</v>
      </c>
      <c r="C66" s="26"/>
      <c r="D66" s="10"/>
      <c r="E66" s="18"/>
      <c r="F66" s="11"/>
      <c r="G66" s="4"/>
      <c r="H66" s="16"/>
      <c r="I66" s="55"/>
      <c r="J66" s="105"/>
      <c r="K66" s="7" t="s">
        <v>67</v>
      </c>
      <c r="L66" s="7"/>
    </row>
    <row r="67" spans="2:12" ht="19">
      <c r="B67" s="6">
        <v>57</v>
      </c>
      <c r="C67" s="26"/>
      <c r="D67" s="10"/>
      <c r="E67" s="18"/>
      <c r="F67" s="11"/>
      <c r="G67" s="4"/>
      <c r="H67" s="16"/>
      <c r="I67" s="55"/>
      <c r="J67" s="105"/>
      <c r="K67" s="7" t="s">
        <v>67</v>
      </c>
      <c r="L67" s="7"/>
    </row>
    <row r="68" spans="2:12" ht="19">
      <c r="B68" s="6">
        <v>58</v>
      </c>
      <c r="C68" s="26"/>
      <c r="D68" s="10"/>
      <c r="E68" s="18"/>
      <c r="F68" s="11"/>
      <c r="G68" s="4"/>
      <c r="H68" s="16"/>
      <c r="I68" s="55"/>
      <c r="J68" s="105"/>
      <c r="K68" s="7" t="s">
        <v>67</v>
      </c>
      <c r="L68" s="7"/>
    </row>
    <row r="69" spans="2:12" ht="19">
      <c r="B69" s="6">
        <v>59</v>
      </c>
      <c r="C69" s="26"/>
      <c r="D69" s="10"/>
      <c r="E69" s="18"/>
      <c r="F69" s="11"/>
      <c r="G69" s="4"/>
      <c r="H69" s="16"/>
      <c r="I69" s="55"/>
      <c r="J69" s="105"/>
      <c r="K69" s="7" t="s">
        <v>67</v>
      </c>
      <c r="L69" s="7"/>
    </row>
    <row r="70" spans="2:12" ht="19">
      <c r="B70" s="6">
        <v>60</v>
      </c>
      <c r="C70" s="26"/>
      <c r="D70" s="10"/>
      <c r="E70" s="18"/>
      <c r="F70" s="11"/>
      <c r="G70" s="4"/>
      <c r="H70" s="16"/>
      <c r="I70" s="55"/>
      <c r="J70" s="105"/>
      <c r="K70" s="7" t="s">
        <v>67</v>
      </c>
      <c r="L70" s="7"/>
    </row>
    <row r="71" spans="2:12" ht="19">
      <c r="B71" s="6">
        <v>61</v>
      </c>
      <c r="C71" s="26"/>
      <c r="D71" s="10"/>
      <c r="E71" s="18"/>
      <c r="F71" s="11"/>
      <c r="G71" s="4"/>
      <c r="H71" s="16"/>
      <c r="I71" s="55"/>
      <c r="J71" s="105"/>
      <c r="K71" s="7" t="s">
        <v>67</v>
      </c>
      <c r="L71" s="7"/>
    </row>
    <row r="72" spans="2:12" ht="19">
      <c r="B72" s="6">
        <v>62</v>
      </c>
      <c r="C72" s="26"/>
      <c r="D72" s="10"/>
      <c r="E72" s="18"/>
      <c r="F72" s="11"/>
      <c r="G72" s="4"/>
      <c r="H72" s="16"/>
      <c r="I72" s="55"/>
      <c r="J72" s="105"/>
      <c r="K72" s="7" t="s">
        <v>67</v>
      </c>
      <c r="L72" s="7"/>
    </row>
    <row r="73" spans="2:12" ht="19">
      <c r="B73" s="6">
        <v>63</v>
      </c>
      <c r="C73" s="26"/>
      <c r="D73" s="10"/>
      <c r="E73" s="18"/>
      <c r="F73" s="11"/>
      <c r="G73" s="4"/>
      <c r="H73" s="16"/>
      <c r="I73" s="55"/>
      <c r="J73" s="105"/>
      <c r="K73" s="7" t="s">
        <v>67</v>
      </c>
      <c r="L73" s="7"/>
    </row>
    <row r="74" spans="2:12" ht="19">
      <c r="B74" s="6">
        <v>64</v>
      </c>
      <c r="C74" s="26"/>
      <c r="D74" s="10"/>
      <c r="E74" s="18"/>
      <c r="F74" s="11"/>
      <c r="G74" s="4"/>
      <c r="H74" s="16"/>
      <c r="I74" s="55"/>
      <c r="J74" s="105"/>
      <c r="K74" s="7" t="s">
        <v>67</v>
      </c>
      <c r="L74" s="7"/>
    </row>
    <row r="75" spans="2:12" ht="19">
      <c r="B75" s="6">
        <v>65</v>
      </c>
      <c r="C75" s="26"/>
      <c r="D75" s="10"/>
      <c r="E75" s="18"/>
      <c r="F75" s="11"/>
      <c r="G75" s="4"/>
      <c r="H75" s="16"/>
      <c r="I75" s="55"/>
      <c r="J75" s="105"/>
      <c r="K75" s="7" t="s">
        <v>67</v>
      </c>
      <c r="L75" s="7"/>
    </row>
    <row r="76" spans="2:12" ht="19">
      <c r="B76" s="6">
        <v>66</v>
      </c>
      <c r="C76" s="26"/>
      <c r="D76" s="10"/>
      <c r="E76" s="18"/>
      <c r="F76" s="11"/>
      <c r="G76" s="4"/>
      <c r="H76" s="16"/>
      <c r="I76" s="55"/>
      <c r="J76" s="105"/>
      <c r="K76" s="7" t="s">
        <v>67</v>
      </c>
      <c r="L76" s="7"/>
    </row>
    <row r="77" spans="2:12" ht="19">
      <c r="B77" s="6">
        <v>67</v>
      </c>
      <c r="C77" s="26"/>
      <c r="D77" s="10"/>
      <c r="E77" s="18"/>
      <c r="F77" s="11"/>
      <c r="G77" s="4"/>
      <c r="H77" s="16"/>
      <c r="I77" s="55"/>
      <c r="J77" s="105"/>
      <c r="K77" s="7" t="s">
        <v>67</v>
      </c>
      <c r="L77" s="7"/>
    </row>
    <row r="78" spans="2:12" ht="19">
      <c r="B78" s="6">
        <v>68</v>
      </c>
      <c r="C78" s="26"/>
      <c r="D78" s="10"/>
      <c r="E78" s="18"/>
      <c r="F78" s="11"/>
      <c r="G78" s="4"/>
      <c r="H78" s="16"/>
      <c r="I78" s="55"/>
      <c r="J78" s="105"/>
      <c r="K78" s="7" t="s">
        <v>67</v>
      </c>
      <c r="L78" s="7"/>
    </row>
    <row r="79" spans="2:12" ht="19">
      <c r="B79" s="6">
        <v>69</v>
      </c>
      <c r="C79" s="26"/>
      <c r="D79" s="10"/>
      <c r="E79" s="18"/>
      <c r="F79" s="11"/>
      <c r="G79" s="4"/>
      <c r="H79" s="16"/>
      <c r="I79" s="55"/>
      <c r="J79" s="105"/>
      <c r="K79" s="7" t="s">
        <v>67</v>
      </c>
      <c r="L79" s="7"/>
    </row>
    <row r="80" spans="2:12" ht="19">
      <c r="B80" s="6">
        <v>70</v>
      </c>
      <c r="C80" s="26"/>
      <c r="D80" s="10"/>
      <c r="E80" s="18"/>
      <c r="F80" s="11"/>
      <c r="G80" s="4"/>
      <c r="H80" s="16"/>
      <c r="I80" s="55"/>
      <c r="J80" s="105"/>
      <c r="K80" s="7" t="s">
        <v>67</v>
      </c>
      <c r="L80" s="7"/>
    </row>
    <row r="81" spans="2:12" ht="19">
      <c r="B81" s="6">
        <v>71</v>
      </c>
      <c r="C81" s="26"/>
      <c r="D81" s="10"/>
      <c r="E81" s="18"/>
      <c r="F81" s="11"/>
      <c r="G81" s="4"/>
      <c r="H81" s="16"/>
      <c r="I81" s="55"/>
      <c r="J81" s="105"/>
      <c r="K81" s="7" t="s">
        <v>67</v>
      </c>
      <c r="L81" s="7"/>
    </row>
    <row r="82" spans="2:12" ht="19">
      <c r="B82" s="6">
        <v>72</v>
      </c>
      <c r="C82" s="26"/>
      <c r="D82" s="10"/>
      <c r="E82" s="18"/>
      <c r="F82" s="11"/>
      <c r="G82" s="4"/>
      <c r="H82" s="16"/>
      <c r="I82" s="55"/>
      <c r="J82" s="105"/>
      <c r="K82" s="7" t="s">
        <v>67</v>
      </c>
      <c r="L82" s="7"/>
    </row>
    <row r="83" spans="2:12" ht="19">
      <c r="B83" s="6">
        <v>73</v>
      </c>
      <c r="C83" s="26"/>
      <c r="D83" s="10"/>
      <c r="E83" s="18"/>
      <c r="F83" s="11"/>
      <c r="G83" s="4"/>
      <c r="H83" s="16"/>
      <c r="I83" s="55"/>
      <c r="J83" s="105"/>
      <c r="K83" s="7" t="s">
        <v>67</v>
      </c>
      <c r="L83" s="7"/>
    </row>
    <row r="84" spans="2:12" ht="19">
      <c r="B84" s="6">
        <v>74</v>
      </c>
      <c r="C84" s="26"/>
      <c r="D84" s="10"/>
      <c r="E84" s="18"/>
      <c r="F84" s="11"/>
      <c r="G84" s="4"/>
      <c r="H84" s="16"/>
      <c r="I84" s="55"/>
      <c r="J84" s="105"/>
      <c r="K84" s="7" t="s">
        <v>67</v>
      </c>
      <c r="L84" s="7"/>
    </row>
    <row r="85" spans="2:12" ht="19">
      <c r="B85" s="6">
        <v>75</v>
      </c>
      <c r="C85" s="26"/>
      <c r="D85" s="10"/>
      <c r="E85" s="18"/>
      <c r="F85" s="11"/>
      <c r="G85" s="4"/>
      <c r="H85" s="16"/>
      <c r="I85" s="55"/>
      <c r="J85" s="105"/>
      <c r="K85" s="7" t="s">
        <v>67</v>
      </c>
      <c r="L85" s="7"/>
    </row>
    <row r="86" spans="2:12" ht="19">
      <c r="B86" s="6">
        <v>76</v>
      </c>
      <c r="C86" s="26"/>
      <c r="D86" s="10"/>
      <c r="E86" s="18"/>
      <c r="F86" s="11"/>
      <c r="G86" s="4"/>
      <c r="H86" s="16"/>
      <c r="I86" s="55"/>
      <c r="J86" s="105"/>
      <c r="K86" s="7" t="s">
        <v>67</v>
      </c>
      <c r="L86" s="7"/>
    </row>
    <row r="87" spans="2:12" ht="19">
      <c r="B87" s="6">
        <v>77</v>
      </c>
      <c r="C87" s="26"/>
      <c r="D87" s="10"/>
      <c r="E87" s="18"/>
      <c r="F87" s="11"/>
      <c r="G87" s="4"/>
      <c r="H87" s="16"/>
      <c r="I87" s="55"/>
      <c r="J87" s="105"/>
      <c r="K87" s="7" t="s">
        <v>67</v>
      </c>
      <c r="L87" s="7"/>
    </row>
    <row r="88" spans="2:12" ht="19">
      <c r="B88" s="6">
        <v>78</v>
      </c>
      <c r="C88" s="26"/>
      <c r="D88" s="10"/>
      <c r="E88" s="18"/>
      <c r="F88" s="11"/>
      <c r="G88" s="4"/>
      <c r="H88" s="16"/>
      <c r="I88" s="55"/>
      <c r="J88" s="105"/>
      <c r="K88" s="7" t="s">
        <v>67</v>
      </c>
      <c r="L88" s="7"/>
    </row>
    <row r="89" spans="2:12" ht="19">
      <c r="B89" s="6">
        <v>79</v>
      </c>
      <c r="C89" s="26"/>
      <c r="D89" s="10"/>
      <c r="E89" s="18"/>
      <c r="F89" s="11"/>
      <c r="G89" s="4"/>
      <c r="H89" s="16"/>
      <c r="I89" s="55"/>
      <c r="J89" s="105"/>
      <c r="K89" s="7" t="s">
        <v>67</v>
      </c>
      <c r="L89" s="7"/>
    </row>
    <row r="90" spans="2:12" ht="19">
      <c r="B90" s="6">
        <v>80</v>
      </c>
      <c r="C90" s="26"/>
      <c r="D90" s="10"/>
      <c r="E90" s="18"/>
      <c r="F90" s="11"/>
      <c r="G90" s="4"/>
      <c r="H90" s="16"/>
      <c r="I90" s="55"/>
      <c r="J90" s="105"/>
      <c r="K90" s="7" t="s">
        <v>67</v>
      </c>
      <c r="L90" s="7"/>
    </row>
    <row r="91" spans="2:12" ht="19">
      <c r="B91" s="6">
        <v>81</v>
      </c>
      <c r="C91" s="26"/>
      <c r="D91" s="10"/>
      <c r="E91" s="18"/>
      <c r="F91" s="11"/>
      <c r="G91" s="4"/>
      <c r="H91" s="16"/>
      <c r="I91" s="55"/>
      <c r="J91" s="105"/>
      <c r="K91" s="7" t="s">
        <v>67</v>
      </c>
      <c r="L91" s="7"/>
    </row>
    <row r="92" spans="2:12" ht="19">
      <c r="B92" s="6">
        <v>82</v>
      </c>
      <c r="C92" s="26"/>
      <c r="D92" s="10"/>
      <c r="E92" s="18"/>
      <c r="F92" s="11"/>
      <c r="G92" s="4"/>
      <c r="H92" s="16"/>
      <c r="I92" s="55"/>
      <c r="J92" s="105"/>
      <c r="K92" s="7" t="s">
        <v>67</v>
      </c>
      <c r="L92" s="7"/>
    </row>
    <row r="93" spans="2:12" ht="19">
      <c r="B93" s="6">
        <v>83</v>
      </c>
      <c r="C93" s="26"/>
      <c r="D93" s="10"/>
      <c r="E93" s="18"/>
      <c r="F93" s="11"/>
      <c r="G93" s="4"/>
      <c r="H93" s="16"/>
      <c r="I93" s="55"/>
      <c r="J93" s="105"/>
      <c r="K93" s="7" t="s">
        <v>67</v>
      </c>
      <c r="L93" s="7"/>
    </row>
    <row r="94" spans="2:12" ht="19">
      <c r="B94" s="6">
        <v>84</v>
      </c>
      <c r="C94" s="26"/>
      <c r="D94" s="10"/>
      <c r="E94" s="18"/>
      <c r="F94" s="11"/>
      <c r="G94" s="4"/>
      <c r="H94" s="16"/>
      <c r="I94" s="55"/>
      <c r="J94" s="105"/>
      <c r="K94" s="7" t="s">
        <v>67</v>
      </c>
      <c r="L94" s="7"/>
    </row>
    <row r="95" spans="2:12" ht="19">
      <c r="B95" s="6">
        <v>85</v>
      </c>
      <c r="C95" s="26"/>
      <c r="D95" s="10"/>
      <c r="E95" s="18"/>
      <c r="F95" s="11"/>
      <c r="G95" s="4"/>
      <c r="H95" s="16"/>
      <c r="I95" s="55"/>
      <c r="J95" s="105"/>
      <c r="K95" s="7" t="s">
        <v>67</v>
      </c>
      <c r="L95" s="7"/>
    </row>
    <row r="96" spans="2:12" ht="19">
      <c r="B96" s="6">
        <v>86</v>
      </c>
      <c r="C96" s="26"/>
      <c r="D96" s="10"/>
      <c r="E96" s="18"/>
      <c r="F96" s="11"/>
      <c r="G96" s="4"/>
      <c r="H96" s="16"/>
      <c r="I96" s="55"/>
      <c r="J96" s="105"/>
      <c r="K96" s="7" t="s">
        <v>67</v>
      </c>
      <c r="L96" s="7"/>
    </row>
    <row r="97" spans="2:12" ht="19">
      <c r="B97" s="6">
        <v>87</v>
      </c>
      <c r="C97" s="26"/>
      <c r="D97" s="10"/>
      <c r="E97" s="18"/>
      <c r="F97" s="11"/>
      <c r="G97" s="4"/>
      <c r="H97" s="16"/>
      <c r="I97" s="55"/>
      <c r="J97" s="105"/>
      <c r="K97" s="7" t="s">
        <v>67</v>
      </c>
      <c r="L97" s="7"/>
    </row>
    <row r="98" spans="2:12" ht="19">
      <c r="B98" s="6">
        <v>88</v>
      </c>
      <c r="C98" s="26"/>
      <c r="D98" s="10"/>
      <c r="E98" s="18"/>
      <c r="F98" s="11"/>
      <c r="G98" s="4"/>
      <c r="H98" s="16"/>
      <c r="I98" s="55"/>
      <c r="J98" s="105"/>
      <c r="K98" s="7" t="s">
        <v>67</v>
      </c>
      <c r="L98" s="7"/>
    </row>
    <row r="99" spans="2:12" ht="19">
      <c r="B99" s="6">
        <v>89</v>
      </c>
      <c r="C99" s="26"/>
      <c r="D99" s="10"/>
      <c r="E99" s="18"/>
      <c r="F99" s="11"/>
      <c r="G99" s="4"/>
      <c r="H99" s="16"/>
      <c r="I99" s="55"/>
      <c r="J99" s="105"/>
      <c r="K99" s="7" t="s">
        <v>67</v>
      </c>
      <c r="L99" s="7"/>
    </row>
    <row r="100" spans="2:12" ht="19">
      <c r="B100" s="6">
        <v>90</v>
      </c>
      <c r="C100" s="26"/>
      <c r="D100" s="10"/>
      <c r="E100" s="18"/>
      <c r="F100" s="11"/>
      <c r="G100" s="4"/>
      <c r="H100" s="16"/>
      <c r="I100" s="55"/>
      <c r="J100" s="105"/>
      <c r="K100" s="7" t="s">
        <v>67</v>
      </c>
      <c r="L100" s="7"/>
    </row>
    <row r="101" spans="2:12" ht="19">
      <c r="B101" s="6">
        <v>91</v>
      </c>
      <c r="C101" s="26"/>
      <c r="D101" s="10"/>
      <c r="E101" s="18"/>
      <c r="F101" s="11"/>
      <c r="G101" s="4"/>
      <c r="H101" s="16"/>
      <c r="I101" s="55"/>
      <c r="J101" s="105"/>
      <c r="K101" s="7" t="s">
        <v>67</v>
      </c>
      <c r="L101" s="7"/>
    </row>
    <row r="102" spans="2:12" ht="19">
      <c r="B102" s="6">
        <v>92</v>
      </c>
      <c r="C102" s="26"/>
      <c r="D102" s="10"/>
      <c r="E102" s="18"/>
      <c r="F102" s="11"/>
      <c r="G102" s="4"/>
      <c r="H102" s="16"/>
      <c r="I102" s="55"/>
      <c r="J102" s="105"/>
      <c r="K102" s="7" t="s">
        <v>67</v>
      </c>
      <c r="L102" s="7"/>
    </row>
    <row r="103" spans="2:12" ht="19">
      <c r="B103" s="6">
        <v>93</v>
      </c>
      <c r="C103" s="26"/>
      <c r="D103" s="10"/>
      <c r="E103" s="18"/>
      <c r="F103" s="11"/>
      <c r="G103" s="4"/>
      <c r="H103" s="16"/>
      <c r="I103" s="55"/>
      <c r="J103" s="105"/>
      <c r="K103" s="7" t="s">
        <v>67</v>
      </c>
      <c r="L103" s="7"/>
    </row>
    <row r="104" spans="2:12" ht="19">
      <c r="B104" s="6">
        <v>94</v>
      </c>
      <c r="C104" s="26"/>
      <c r="D104" s="10"/>
      <c r="E104" s="18"/>
      <c r="F104" s="11"/>
      <c r="G104" s="4"/>
      <c r="H104" s="16"/>
      <c r="I104" s="55"/>
      <c r="J104" s="105"/>
      <c r="K104" s="7" t="s">
        <v>67</v>
      </c>
      <c r="L104" s="7"/>
    </row>
    <row r="105" spans="2:12" ht="19">
      <c r="B105" s="6">
        <v>95</v>
      </c>
      <c r="C105" s="26"/>
      <c r="D105" s="10"/>
      <c r="E105" s="18"/>
      <c r="F105" s="11"/>
      <c r="G105" s="4"/>
      <c r="H105" s="16"/>
      <c r="I105" s="55"/>
      <c r="J105" s="105"/>
      <c r="K105" s="7" t="s">
        <v>67</v>
      </c>
      <c r="L105" s="7"/>
    </row>
    <row r="106" spans="2:12" ht="19">
      <c r="B106" s="6">
        <v>96</v>
      </c>
      <c r="C106" s="26"/>
      <c r="D106" s="10"/>
      <c r="E106" s="18"/>
      <c r="F106" s="11"/>
      <c r="G106" s="4"/>
      <c r="H106" s="16"/>
      <c r="I106" s="55"/>
      <c r="J106" s="105"/>
      <c r="K106" s="7" t="s">
        <v>67</v>
      </c>
      <c r="L106" s="7"/>
    </row>
    <row r="107" spans="2:12" ht="19">
      <c r="B107" s="6">
        <v>97</v>
      </c>
      <c r="C107" s="26"/>
      <c r="D107" s="10"/>
      <c r="E107" s="18"/>
      <c r="F107" s="11"/>
      <c r="G107" s="4"/>
      <c r="H107" s="16"/>
      <c r="I107" s="55"/>
      <c r="J107" s="105"/>
      <c r="K107" s="7" t="s">
        <v>67</v>
      </c>
      <c r="L107" s="7"/>
    </row>
    <row r="108" spans="2:12" ht="19">
      <c r="B108" s="6">
        <v>98</v>
      </c>
      <c r="C108" s="26"/>
      <c r="D108" s="10"/>
      <c r="E108" s="18"/>
      <c r="F108" s="11"/>
      <c r="G108" s="4"/>
      <c r="H108" s="16"/>
      <c r="I108" s="55"/>
      <c r="J108" s="105"/>
      <c r="K108" s="7" t="s">
        <v>67</v>
      </c>
      <c r="L108" s="7"/>
    </row>
    <row r="109" spans="2:12" ht="19">
      <c r="B109" s="6">
        <v>99</v>
      </c>
      <c r="C109" s="26"/>
      <c r="D109" s="10"/>
      <c r="E109" s="18"/>
      <c r="F109" s="11"/>
      <c r="G109" s="4"/>
      <c r="H109" s="16"/>
      <c r="I109" s="55"/>
      <c r="J109" s="105"/>
      <c r="K109" s="7" t="s">
        <v>67</v>
      </c>
      <c r="L109" s="7"/>
    </row>
    <row r="110" spans="2:12" ht="20" thickBot="1">
      <c r="B110" s="6">
        <v>100</v>
      </c>
      <c r="C110" s="27"/>
      <c r="D110" s="28"/>
      <c r="E110" s="29"/>
      <c r="F110" s="30"/>
      <c r="G110" s="31"/>
      <c r="H110" s="51"/>
      <c r="I110" s="56"/>
      <c r="J110" s="105"/>
      <c r="K110" s="7" t="s">
        <v>67</v>
      </c>
      <c r="L110" s="7"/>
    </row>
  </sheetData>
  <sheetProtection algorithmName="SHA-512" hashValue="OdpnL8UXmHeeqPBtU50sThWDy67SWJZZlRVlTDpHGw3kA9Zyw9GhmJOoBVdNMgHOeiZVm622iusMPdbEmSlYfw==" saltValue="aFK2nDZa3oJywrK7gEmz9A==" spinCount="100000" sheet="1" objects="1" scenarios="1"/>
  <phoneticPr fontId="3"/>
  <conditionalFormatting sqref="C11:F110">
    <cfRule type="expression" dxfId="3" priority="2">
      <formula>AND(LEN($C11)&lt;&gt;0,LEN($C11)&lt;&gt;5)</formula>
    </cfRule>
  </conditionalFormatting>
  <conditionalFormatting sqref="K11:K110">
    <cfRule type="expression" dxfId="2" priority="1">
      <formula>AND(LEN($C11)&lt;&gt;0,LEN($C11)&lt;&gt;5)</formula>
    </cfRule>
  </conditionalFormatting>
  <dataValidations count="1">
    <dataValidation imeMode="off" allowBlank="1" showInputMessage="1" showErrorMessage="1" sqref="C1:C1048576 D11:J110" xr:uid="{00000000-0002-0000-0200-000000000000}"/>
  </dataValidations>
  <pageMargins left="0.78700000000000003" right="0.78700000000000003" top="0.98399999999999999" bottom="0.98399999999999999" header="0.51200000000000001" footer="0.51200000000000001"/>
  <pageSetup paperSize="8"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6"/>
  <sheetViews>
    <sheetView showGridLines="0" showRowColHeaders="0" showZeros="0" zoomScaleNormal="100" workbookViewId="0">
      <selection activeCell="G13" sqref="G13"/>
    </sheetView>
  </sheetViews>
  <sheetFormatPr baseColWidth="10" defaultColWidth="12.796875" defaultRowHeight="17"/>
  <cols>
    <col min="1" max="1" width="6" style="1" customWidth="1"/>
    <col min="2" max="2" width="4.796875" style="1" customWidth="1"/>
    <col min="3" max="3" width="17" style="1" bestFit="1" customWidth="1"/>
    <col min="4" max="4" width="33.19921875" style="1" customWidth="1"/>
    <col min="5" max="5" width="16.796875" style="1" customWidth="1"/>
    <col min="6" max="6" width="14.796875" style="1" customWidth="1"/>
    <col min="7" max="7" width="18.796875" style="1" customWidth="1"/>
    <col min="8" max="9" width="2.3984375" style="1" customWidth="1"/>
    <col min="10" max="16384" width="12.796875" style="1"/>
  </cols>
  <sheetData>
    <row r="2" spans="2:7" ht="24">
      <c r="B2" s="2" t="s">
        <v>9</v>
      </c>
    </row>
    <row r="3" spans="2:7">
      <c r="B3" s="1" t="s">
        <v>0</v>
      </c>
    </row>
    <row r="4" spans="2:7">
      <c r="B4" s="1" t="s">
        <v>1</v>
      </c>
    </row>
    <row r="5" spans="2:7" ht="9" customHeight="1"/>
    <row r="6" spans="2:7" ht="18" thickBot="1">
      <c r="F6" s="5" t="s">
        <v>103</v>
      </c>
    </row>
    <row r="7" spans="2:7" ht="22" customHeight="1" thickTop="1">
      <c r="C7" s="144"/>
      <c r="D7" s="79" t="s">
        <v>54</v>
      </c>
      <c r="E7" s="80">
        <f>集合写真!D25</f>
        <v>0</v>
      </c>
      <c r="F7" s="86">
        <v>1400</v>
      </c>
      <c r="G7" s="81">
        <f>E7*F7</f>
        <v>0</v>
      </c>
    </row>
    <row r="8" spans="2:7" ht="22" customHeight="1">
      <c r="C8" s="145" t="s">
        <v>100</v>
      </c>
      <c r="D8" s="57" t="s">
        <v>55</v>
      </c>
      <c r="E8" s="58">
        <f>集合写真!E25</f>
        <v>0</v>
      </c>
      <c r="F8" s="87">
        <v>1900</v>
      </c>
      <c r="G8" s="82">
        <f>E8*F8</f>
        <v>0</v>
      </c>
    </row>
    <row r="9" spans="2:7" ht="22" customHeight="1" thickBot="1">
      <c r="C9" s="146"/>
      <c r="D9" s="90" t="s">
        <v>81</v>
      </c>
      <c r="E9" s="126">
        <f>集合写真!F25</f>
        <v>0</v>
      </c>
      <c r="F9" s="91">
        <v>1300</v>
      </c>
      <c r="G9" s="92">
        <f>E9*F9</f>
        <v>0</v>
      </c>
    </row>
    <row r="10" spans="2:7" ht="22" customHeight="1">
      <c r="C10" s="145"/>
      <c r="D10" s="93" t="s">
        <v>56</v>
      </c>
      <c r="E10" s="94">
        <f>スナップ!G9</f>
        <v>0</v>
      </c>
      <c r="F10" s="95">
        <v>550</v>
      </c>
      <c r="G10" s="96">
        <f>E10*F10</f>
        <v>0</v>
      </c>
    </row>
    <row r="11" spans="2:7" ht="22" customHeight="1">
      <c r="C11" s="145" t="s">
        <v>101</v>
      </c>
      <c r="D11" s="57" t="s">
        <v>57</v>
      </c>
      <c r="E11" s="58">
        <f>スナップ!H9</f>
        <v>0</v>
      </c>
      <c r="F11" s="87">
        <v>900</v>
      </c>
      <c r="G11" s="82">
        <f>E11*F11</f>
        <v>0</v>
      </c>
    </row>
    <row r="12" spans="2:7" ht="22" customHeight="1" thickBot="1">
      <c r="C12" s="143"/>
      <c r="D12" s="97" t="s">
        <v>61</v>
      </c>
      <c r="E12" s="98">
        <f>スナップ!I9</f>
        <v>0</v>
      </c>
      <c r="F12" s="88">
        <v>450</v>
      </c>
      <c r="G12" s="83">
        <f>E12*F12</f>
        <v>0</v>
      </c>
    </row>
    <row r="13" spans="2:7" ht="22" customHeight="1" thickTop="1" thickBot="1">
      <c r="F13" s="84" t="s">
        <v>8</v>
      </c>
      <c r="G13" s="85">
        <f>SUM(G7:G12)</f>
        <v>0</v>
      </c>
    </row>
    <row r="14" spans="2:7" ht="14" customHeight="1" thickTop="1"/>
    <row r="15" spans="2:7" ht="19">
      <c r="C15" s="23" t="s">
        <v>43</v>
      </c>
      <c r="D15" s="19" t="s">
        <v>106</v>
      </c>
    </row>
    <row r="16" spans="2:7" ht="19">
      <c r="C16" s="19"/>
      <c r="D16" s="19" t="s">
        <v>107</v>
      </c>
    </row>
  </sheetData>
  <sheetProtection algorithmName="SHA-512" hashValue="G0WoL37u+sapr3hf2U7zNbPAFLHVcE5x3NajYL5tQgiu5qcXbZ2ys66HrsGk8Pbt08tUENsc5JBziUNXjE0EPA==" saltValue="vIofF2MeIKnThHAqcw1alw==" spinCount="100000" sheet="1" objects="1" scenarios="1"/>
  <phoneticPr fontId="3"/>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showGridLines="0" showRowColHeaders="0" showZeros="0" zoomScaleNormal="100" workbookViewId="0">
      <selection activeCell="E20" sqref="E20"/>
    </sheetView>
  </sheetViews>
  <sheetFormatPr baseColWidth="10" defaultColWidth="12.796875" defaultRowHeight="17"/>
  <cols>
    <col min="1" max="3" width="6" style="1" customWidth="1"/>
    <col min="4" max="4" width="14.796875" style="1" customWidth="1"/>
    <col min="5" max="5" width="18.796875" style="1" customWidth="1"/>
    <col min="6" max="6" width="11.796875" style="1" customWidth="1"/>
    <col min="7" max="8" width="16.19921875" style="1" customWidth="1"/>
    <col min="9" max="16384" width="12.796875" style="1"/>
  </cols>
  <sheetData>
    <row r="1" spans="1:6" ht="14" customHeight="1"/>
    <row r="2" spans="1:6" ht="24">
      <c r="B2" s="2" t="s">
        <v>2</v>
      </c>
      <c r="C2" s="2"/>
      <c r="D2" s="2"/>
    </row>
    <row r="3" spans="1:6" ht="19">
      <c r="B3" s="19" t="s">
        <v>30</v>
      </c>
      <c r="C3" s="19"/>
      <c r="D3" s="19"/>
    </row>
    <row r="4" spans="1:6" ht="19">
      <c r="A4" s="19"/>
      <c r="B4" s="19"/>
      <c r="C4" s="157" t="s">
        <v>104</v>
      </c>
    </row>
    <row r="5" spans="1:6" ht="19">
      <c r="C5" s="157"/>
      <c r="D5" s="1" t="s">
        <v>105</v>
      </c>
    </row>
    <row r="6" spans="1:6" ht="19">
      <c r="C6" s="157"/>
      <c r="D6" s="1" t="s">
        <v>117</v>
      </c>
    </row>
    <row r="7" spans="1:6" ht="19">
      <c r="C7" s="157" t="s">
        <v>150</v>
      </c>
    </row>
    <row r="8" spans="1:6" ht="19">
      <c r="C8" s="157"/>
      <c r="D8" s="1" t="s">
        <v>153</v>
      </c>
    </row>
    <row r="9" spans="1:6" ht="19">
      <c r="C9" s="157" t="s">
        <v>151</v>
      </c>
    </row>
    <row r="10" spans="1:6" ht="19">
      <c r="C10" s="157"/>
      <c r="D10" s="1" t="s">
        <v>154</v>
      </c>
    </row>
    <row r="11" spans="1:6" ht="19">
      <c r="C11" s="157" t="s">
        <v>115</v>
      </c>
    </row>
    <row r="12" spans="1:6" ht="19">
      <c r="C12" s="157"/>
      <c r="D12" s="1" t="s">
        <v>155</v>
      </c>
    </row>
    <row r="14" spans="1:6">
      <c r="B14" s="1" t="s">
        <v>6</v>
      </c>
      <c r="F14" s="1" t="s">
        <v>29</v>
      </c>
    </row>
    <row r="16" spans="1:6">
      <c r="D16" s="21" t="s">
        <v>108</v>
      </c>
    </row>
    <row r="17" spans="2:8">
      <c r="D17" s="1" t="s">
        <v>109</v>
      </c>
    </row>
    <row r="18" spans="2:8" ht="18" thickBot="1">
      <c r="E18" s="22" t="s">
        <v>110</v>
      </c>
    </row>
    <row r="19" spans="2:8" ht="22" customHeight="1" thickTop="1">
      <c r="B19" s="71"/>
      <c r="C19" s="151"/>
      <c r="D19" s="130"/>
      <c r="E19" s="131" t="s">
        <v>68</v>
      </c>
      <c r="F19" s="132" t="s">
        <v>3</v>
      </c>
      <c r="G19" s="132" t="s">
        <v>102</v>
      </c>
      <c r="H19" s="133" t="s">
        <v>5</v>
      </c>
    </row>
    <row r="20" spans="2:8" ht="22" customHeight="1">
      <c r="B20" s="147" t="s">
        <v>23</v>
      </c>
      <c r="C20" s="152"/>
      <c r="D20" s="149"/>
      <c r="E20" s="127"/>
      <c r="F20" s="128"/>
      <c r="G20" s="129">
        <v>4200</v>
      </c>
      <c r="H20" s="202">
        <f>F20*G20</f>
        <v>0</v>
      </c>
    </row>
    <row r="21" spans="2:8" ht="22" customHeight="1">
      <c r="B21" s="197" t="s">
        <v>150</v>
      </c>
      <c r="C21" s="198"/>
      <c r="D21" s="198"/>
      <c r="E21" s="198"/>
      <c r="F21" s="199"/>
      <c r="G21" s="200">
        <v>4300</v>
      </c>
      <c r="H21" s="203">
        <f>F21*G21</f>
        <v>0</v>
      </c>
    </row>
    <row r="22" spans="2:8" ht="22" customHeight="1">
      <c r="B22" s="193" t="s">
        <v>151</v>
      </c>
      <c r="C22" s="194"/>
      <c r="D22" s="194"/>
      <c r="E22" s="194"/>
      <c r="F22" s="195"/>
      <c r="G22" s="196">
        <v>4500</v>
      </c>
      <c r="H22" s="203">
        <f>F22*G22</f>
        <v>0</v>
      </c>
    </row>
    <row r="23" spans="2:8" ht="22" customHeight="1" thickBot="1">
      <c r="B23" s="148" t="s">
        <v>152</v>
      </c>
      <c r="C23" s="150"/>
      <c r="D23" s="150"/>
      <c r="E23" s="134"/>
      <c r="F23" s="135"/>
      <c r="G23" s="136">
        <v>6800</v>
      </c>
      <c r="H23" s="201">
        <f>F23*G23</f>
        <v>0</v>
      </c>
    </row>
    <row r="24" spans="2:8" ht="22" customHeight="1" thickTop="1" thickBot="1">
      <c r="B24" s="99"/>
      <c r="C24" s="99"/>
      <c r="D24" s="99"/>
      <c r="E24" s="100"/>
      <c r="F24" s="101"/>
      <c r="G24" s="102"/>
      <c r="H24" s="137">
        <f>SUM(H20:H23)</f>
        <v>0</v>
      </c>
    </row>
    <row r="25" spans="2:8" ht="20" thickTop="1">
      <c r="D25" s="23" t="s">
        <v>35</v>
      </c>
      <c r="E25" s="19" t="s">
        <v>106</v>
      </c>
    </row>
    <row r="26" spans="2:8" ht="19">
      <c r="B26" s="19"/>
      <c r="C26" s="19"/>
      <c r="D26" s="19"/>
      <c r="E26" s="19" t="s">
        <v>42</v>
      </c>
    </row>
  </sheetData>
  <sheetProtection algorithmName="SHA-512" hashValue="9XiUawwGtHXA20t+kdFwOGLezLpuMUyaOJLqASYwe9hDzArG3+tYNKZNVOh+2qrntVSTqJbkoDhJPb9ZM4j8Iw==" saltValue="rvUoFYCNfobxxbJiAWiAmA==" spinCount="100000" sheet="1" objects="1" scenarios="1"/>
  <phoneticPr fontId="3"/>
  <conditionalFormatting sqref="E18">
    <cfRule type="expression" dxfId="1" priority="1">
      <formula>$E$20=""</formula>
    </cfRule>
  </conditionalFormatting>
  <dataValidations count="1">
    <dataValidation imeMode="off" allowBlank="1" showInputMessage="1" showErrorMessage="1" sqref="E20:F24" xr:uid="{00000000-0002-0000-0400-000000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47"/>
  <sheetViews>
    <sheetView showGridLines="0" showRowColHeaders="0" showZeros="0" zoomScaleNormal="100" workbookViewId="0">
      <selection activeCell="C22" sqref="C22"/>
    </sheetView>
  </sheetViews>
  <sheetFormatPr baseColWidth="10" defaultColWidth="12.796875" defaultRowHeight="17"/>
  <cols>
    <col min="1" max="1" width="6" style="1" customWidth="1"/>
    <col min="2" max="3" width="4.796875" style="1" customWidth="1"/>
    <col min="4" max="4" width="4.796875" style="1" hidden="1" customWidth="1"/>
    <col min="5" max="5" width="34.796875" style="1" customWidth="1"/>
    <col min="6" max="6" width="33" style="1" customWidth="1"/>
    <col min="7" max="7" width="19.3984375" style="1" customWidth="1"/>
    <col min="8" max="8" width="31" style="1" customWidth="1"/>
    <col min="9" max="9" width="3.19921875" style="1" customWidth="1"/>
    <col min="10" max="16384" width="12.796875" style="1"/>
  </cols>
  <sheetData>
    <row r="1" spans="2:14" ht="14" customHeight="1"/>
    <row r="2" spans="2:14" ht="24">
      <c r="B2" s="2" t="s">
        <v>24</v>
      </c>
    </row>
    <row r="3" spans="2:14">
      <c r="C3" s="1" t="s">
        <v>79</v>
      </c>
    </row>
    <row r="4" spans="2:14" ht="9" customHeight="1" thickBot="1"/>
    <row r="5" spans="2:14" ht="23" thickTop="1">
      <c r="C5" s="158" t="s">
        <v>4</v>
      </c>
      <c r="D5" s="159"/>
      <c r="E5" s="159"/>
      <c r="F5" s="159"/>
      <c r="G5" s="160"/>
      <c r="H5" s="161">
        <f>写真集計!G13</f>
        <v>0</v>
      </c>
      <c r="I5" s="162"/>
    </row>
    <row r="6" spans="2:14" ht="23" thickBot="1">
      <c r="C6" s="163" t="s">
        <v>62</v>
      </c>
      <c r="D6" s="164"/>
      <c r="E6" s="164"/>
      <c r="F6" s="164"/>
      <c r="G6" s="165"/>
      <c r="H6" s="166">
        <f>DVD!H24</f>
        <v>0</v>
      </c>
      <c r="I6" s="167"/>
      <c r="N6" s="138" t="b">
        <f>SUM(写真集計!G7:G8)+SUM(写真集計!G10:G11)+DVD!H24=0</f>
        <v>1</v>
      </c>
    </row>
    <row r="7" spans="2:14" ht="24" thickTop="1" thickBot="1">
      <c r="C7" s="168"/>
      <c r="D7" s="169"/>
      <c r="E7" s="169"/>
      <c r="F7" s="169"/>
      <c r="G7" s="170" t="s">
        <v>156</v>
      </c>
      <c r="H7" s="171">
        <f>SUM(H5:H6)</f>
        <v>0</v>
      </c>
      <c r="I7" s="172"/>
    </row>
    <row r="8" spans="2:14" ht="24" thickTop="1" thickBot="1">
      <c r="C8" s="158" t="s">
        <v>19</v>
      </c>
      <c r="D8" s="159"/>
      <c r="E8" s="159"/>
      <c r="F8" s="159"/>
      <c r="G8" s="160"/>
      <c r="H8" s="161">
        <f>IF(H7&gt;=25000,-ROUND(H7*10%,0),-ROUND(H7*5%,0))</f>
        <v>0</v>
      </c>
      <c r="I8" s="162"/>
    </row>
    <row r="9" spans="2:14" ht="23" thickTop="1">
      <c r="C9" s="178"/>
      <c r="D9" s="179"/>
      <c r="E9" s="179"/>
      <c r="F9" s="179"/>
      <c r="G9" s="180" t="s">
        <v>159</v>
      </c>
      <c r="H9" s="161">
        <f>ROUND((H7+H8)*0.1,0)</f>
        <v>0</v>
      </c>
      <c r="I9" s="162"/>
    </row>
    <row r="10" spans="2:14" ht="23" thickBot="1">
      <c r="C10" s="181"/>
      <c r="D10" s="182"/>
      <c r="E10" s="183"/>
      <c r="F10" s="182"/>
      <c r="G10" s="184" t="s">
        <v>44</v>
      </c>
      <c r="H10" s="185">
        <f>SUM(H7:H9)</f>
        <v>0</v>
      </c>
      <c r="I10" s="186"/>
    </row>
    <row r="11" spans="2:14" ht="24" thickTop="1" thickBot="1">
      <c r="C11" s="173" t="s">
        <v>116</v>
      </c>
      <c r="D11" s="174"/>
      <c r="E11" s="174"/>
      <c r="F11" s="174"/>
      <c r="G11" s="175"/>
      <c r="H11" s="176">
        <f>IF(AND(H10&gt;0,H10&lt;4000,N6=FALSE),500,0)</f>
        <v>0</v>
      </c>
      <c r="I11" s="177"/>
    </row>
    <row r="12" spans="2:14" ht="40" customHeight="1" thickTop="1" thickBot="1">
      <c r="C12" s="187"/>
      <c r="D12" s="188"/>
      <c r="E12" s="188"/>
      <c r="F12" s="188"/>
      <c r="G12" s="189" t="s">
        <v>50</v>
      </c>
      <c r="H12" s="190">
        <f>SUM(H10:H11)</f>
        <v>0</v>
      </c>
      <c r="I12" s="191"/>
    </row>
    <row r="13" spans="2:14" ht="18" thickTop="1">
      <c r="E13" s="1" t="s">
        <v>157</v>
      </c>
    </row>
    <row r="14" spans="2:14" ht="33" customHeight="1"/>
    <row r="15" spans="2:14" ht="24">
      <c r="B15" s="2" t="s">
        <v>47</v>
      </c>
    </row>
    <row r="16" spans="2:14">
      <c r="C16" s="1" t="s">
        <v>163</v>
      </c>
    </row>
    <row r="17" spans="3:9">
      <c r="C17" s="1" t="s">
        <v>82</v>
      </c>
    </row>
    <row r="18" spans="3:9">
      <c r="C18" s="1" t="s">
        <v>72</v>
      </c>
    </row>
    <row r="19" spans="3:9">
      <c r="C19" s="1" t="s">
        <v>49</v>
      </c>
    </row>
    <row r="20" spans="3:9" ht="28">
      <c r="D20" s="21"/>
      <c r="E20" s="21" t="s">
        <v>76</v>
      </c>
      <c r="G20" s="13"/>
      <c r="H20" s="5" t="s">
        <v>77</v>
      </c>
      <c r="I20" s="13" t="str">
        <f>IF(SUM(siharai)=0,"未指定","指定済み")</f>
        <v>未指定</v>
      </c>
    </row>
    <row r="21" spans="3:9" ht="32" customHeight="1" thickBot="1">
      <c r="C21" s="13" t="s">
        <v>48</v>
      </c>
      <c r="D21" s="13"/>
    </row>
    <row r="22" spans="3:9" s="89" customFormat="1" ht="36" customHeight="1" thickBot="1">
      <c r="C22" s="110"/>
      <c r="D22" s="111" t="s">
        <v>113</v>
      </c>
      <c r="E22" s="112" t="s">
        <v>26</v>
      </c>
      <c r="F22" s="113"/>
      <c r="G22" s="113"/>
      <c r="H22" s="114"/>
      <c r="I22" s="115"/>
    </row>
    <row r="23" spans="3:9" ht="23" customHeight="1">
      <c r="E23" s="1" t="s">
        <v>40</v>
      </c>
      <c r="H23" s="20"/>
    </row>
    <row r="24" spans="3:9" ht="21" customHeight="1">
      <c r="E24" s="1" t="s">
        <v>41</v>
      </c>
      <c r="H24" s="20"/>
    </row>
    <row r="25" spans="3:9" ht="14" customHeight="1">
      <c r="H25" s="20"/>
    </row>
    <row r="26" spans="3:9" ht="23" thickBot="1">
      <c r="C26" s="13" t="s">
        <v>25</v>
      </c>
      <c r="D26" s="13"/>
    </row>
    <row r="27" spans="3:9" s="89" customFormat="1" ht="36" customHeight="1">
      <c r="C27" s="116"/>
      <c r="D27" s="117" t="s">
        <v>112</v>
      </c>
      <c r="E27" s="118" t="s">
        <v>36</v>
      </c>
      <c r="F27" s="118" t="s" ph="1">
        <v>38</v>
      </c>
      <c r="G27" s="153" t="s">
        <v>37</v>
      </c>
      <c r="H27" s="155" t="s">
        <v>39</v>
      </c>
      <c r="I27" s="119"/>
    </row>
    <row r="28" spans="3:9" s="89" customFormat="1" ht="36" customHeight="1" thickBot="1">
      <c r="C28" s="120"/>
      <c r="D28" s="121" t="s">
        <v>111</v>
      </c>
      <c r="E28" s="122" t="s">
        <v>12</v>
      </c>
      <c r="F28" s="122" t="s">
        <v>14</v>
      </c>
      <c r="G28" s="154" t="s">
        <v>13</v>
      </c>
      <c r="H28" s="156" t="s">
        <v>33</v>
      </c>
      <c r="I28" s="123"/>
    </row>
    <row r="29" spans="3:9" customFormat="1" ht="10" customHeight="1"/>
    <row r="30" spans="3:9" ht="19">
      <c r="E30" s="1" t="s">
        <v>118</v>
      </c>
    </row>
    <row r="32" spans="3:9" ht="23" thickBot="1">
      <c r="C32" s="13" t="s">
        <v>69</v>
      </c>
    </row>
    <row r="33" spans="2:9" s="89" customFormat="1" ht="36" customHeight="1" thickBot="1">
      <c r="C33" s="124"/>
      <c r="D33" s="111" t="s">
        <v>114</v>
      </c>
      <c r="E33" s="125" t="s">
        <v>70</v>
      </c>
      <c r="F33" s="113" t="s">
        <v>71</v>
      </c>
      <c r="G33" s="113"/>
      <c r="H33" s="114"/>
      <c r="I33" s="115"/>
    </row>
    <row r="34" spans="2:9" ht="17" customHeight="1">
      <c r="C34" s="66"/>
      <c r="D34" s="7"/>
      <c r="E34" s="89" t="s">
        <v>73</v>
      </c>
      <c r="H34" s="20"/>
    </row>
    <row r="35" spans="2:9" ht="17" customHeight="1">
      <c r="C35" s="66"/>
      <c r="D35" s="7"/>
      <c r="E35" s="109" t="s">
        <v>74</v>
      </c>
      <c r="H35" s="20"/>
    </row>
    <row r="36" spans="2:9" ht="17" customHeight="1">
      <c r="C36" s="66"/>
      <c r="D36" s="7"/>
      <c r="E36" s="109" t="s">
        <v>75</v>
      </c>
      <c r="H36" s="20"/>
    </row>
    <row r="37" spans="2:9" ht="26">
      <c r="C37" s="66"/>
      <c r="D37" s="7"/>
      <c r="E37" s="67"/>
      <c r="H37" s="20"/>
    </row>
    <row r="38" spans="2:9" ht="26">
      <c r="C38" s="66"/>
      <c r="D38" s="7"/>
      <c r="E38" s="67"/>
      <c r="H38" s="20"/>
    </row>
    <row r="39" spans="2:9" ht="26">
      <c r="C39" s="66"/>
      <c r="D39" s="7"/>
      <c r="E39" s="67"/>
      <c r="H39" s="20"/>
    </row>
    <row r="40" spans="2:9" ht="26">
      <c r="C40" s="66"/>
      <c r="D40" s="7"/>
      <c r="E40" s="67"/>
      <c r="H40" s="20"/>
    </row>
    <row r="41" spans="2:9" ht="26">
      <c r="C41" s="66"/>
      <c r="D41" s="7"/>
      <c r="E41" s="67"/>
      <c r="H41" s="20"/>
    </row>
    <row r="43" spans="2:9" ht="24">
      <c r="B43" s="2" t="s">
        <v>10</v>
      </c>
    </row>
    <row r="44" spans="2:9">
      <c r="C44" s="1" t="s">
        <v>27</v>
      </c>
    </row>
    <row r="45" spans="2:9">
      <c r="C45" s="1" t="s">
        <v>28</v>
      </c>
    </row>
    <row r="46" spans="2:9" ht="28">
      <c r="E46" s="204" t="s">
        <v>160</v>
      </c>
    </row>
    <row r="47" spans="2:9">
      <c r="I47" s="5" t="s">
        <v>11</v>
      </c>
    </row>
  </sheetData>
  <sheetProtection algorithmName="SHA-512" hashValue="fIjAq7gZBWfTJ7A2k/zcJeI+UzRQzhi8CJT3aPGBPGngrFW6VgHHE9wvkO7vewerWPSMD5gRao40Tmwrx3i2+g==" saltValue="BbdXY4etd2K3NQ1xMOEJrg==" spinCount="100000" sheet="1" objects="1" scenarios="1"/>
  <phoneticPr fontId="3"/>
  <conditionalFormatting sqref="I20">
    <cfRule type="containsText" dxfId="0" priority="1" operator="containsText" text="未指定">
      <formula>NOT(ISERROR(SEARCH("未指定",I20)))</formula>
    </cfRule>
  </conditionalFormatting>
  <hyperlinks>
    <hyperlink ref="E46" r:id="rId1" xr:uid="{8DD2A46A-8C95-1A46-93B6-65747D6DFB59}"/>
  </hyperlinks>
  <pageMargins left="0.78700000000000003" right="0.78700000000000003" top="0.98399999999999999" bottom="0.98399999999999999" header="0.51200000000000001" footer="0.51200000000000001"/>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30"/>
  <sheetViews>
    <sheetView workbookViewId="0">
      <selection activeCell="C7" sqref="C7"/>
    </sheetView>
  </sheetViews>
  <sheetFormatPr baseColWidth="10" defaultColWidth="13" defaultRowHeight="14"/>
  <cols>
    <col min="2" max="2" width="4.19921875" bestFit="1" customWidth="1"/>
    <col min="3" max="3" width="50.19921875" bestFit="1" customWidth="1"/>
  </cols>
  <sheetData>
    <row r="2" spans="2:3">
      <c r="B2" s="192">
        <v>1</v>
      </c>
      <c r="C2" s="192" t="s">
        <v>121</v>
      </c>
    </row>
    <row r="3" spans="2:3">
      <c r="B3" s="192">
        <v>2</v>
      </c>
      <c r="C3" s="192" t="s">
        <v>122</v>
      </c>
    </row>
    <row r="4" spans="2:3">
      <c r="B4" s="192">
        <v>3</v>
      </c>
      <c r="C4" s="192" t="s">
        <v>123</v>
      </c>
    </row>
    <row r="5" spans="2:3">
      <c r="B5" s="192">
        <v>4</v>
      </c>
      <c r="C5" s="192" t="s">
        <v>124</v>
      </c>
    </row>
    <row r="6" spans="2:3">
      <c r="B6" s="192">
        <v>5</v>
      </c>
      <c r="C6" s="192" t="s">
        <v>125</v>
      </c>
    </row>
    <row r="7" spans="2:3">
      <c r="B7" s="192">
        <v>6</v>
      </c>
      <c r="C7" s="192" t="s">
        <v>126</v>
      </c>
    </row>
    <row r="8" spans="2:3">
      <c r="B8" s="192">
        <v>7</v>
      </c>
      <c r="C8" s="192" t="s">
        <v>127</v>
      </c>
    </row>
    <row r="9" spans="2:3">
      <c r="B9" s="192">
        <v>8</v>
      </c>
      <c r="C9" s="192" t="s">
        <v>128</v>
      </c>
    </row>
    <row r="10" spans="2:3">
      <c r="B10" s="192">
        <v>9</v>
      </c>
      <c r="C10" s="192" t="s">
        <v>129</v>
      </c>
    </row>
    <row r="11" spans="2:3">
      <c r="B11" s="192">
        <v>11</v>
      </c>
      <c r="C11" s="192" t="s">
        <v>130</v>
      </c>
    </row>
    <row r="12" spans="2:3">
      <c r="B12" s="192">
        <v>12</v>
      </c>
      <c r="C12" s="192" t="s">
        <v>131</v>
      </c>
    </row>
    <row r="13" spans="2:3">
      <c r="B13" s="192">
        <v>13</v>
      </c>
      <c r="C13" s="192" t="s">
        <v>132</v>
      </c>
    </row>
    <row r="14" spans="2:3">
      <c r="B14" s="192">
        <v>14</v>
      </c>
      <c r="C14" s="192" t="s">
        <v>133</v>
      </c>
    </row>
    <row r="15" spans="2:3">
      <c r="B15" s="192">
        <v>15</v>
      </c>
      <c r="C15" s="192" t="s">
        <v>134</v>
      </c>
    </row>
    <row r="16" spans="2:3">
      <c r="B16" s="192">
        <v>16</v>
      </c>
      <c r="C16" s="192" t="s">
        <v>135</v>
      </c>
    </row>
    <row r="17" spans="2:3">
      <c r="B17" s="192">
        <v>17</v>
      </c>
      <c r="C17" s="192" t="s">
        <v>136</v>
      </c>
    </row>
    <row r="18" spans="2:3">
      <c r="B18" s="192">
        <v>18</v>
      </c>
      <c r="C18" s="192" t="s">
        <v>137</v>
      </c>
    </row>
    <row r="19" spans="2:3">
      <c r="B19" s="192">
        <v>19</v>
      </c>
      <c r="C19" s="192" t="s">
        <v>138</v>
      </c>
    </row>
    <row r="20" spans="2:3">
      <c r="B20" s="192">
        <v>20</v>
      </c>
      <c r="C20" s="192" t="s">
        <v>125</v>
      </c>
    </row>
    <row r="21" spans="2:3">
      <c r="B21" s="192">
        <v>21</v>
      </c>
      <c r="C21" s="192" t="s">
        <v>139</v>
      </c>
    </row>
    <row r="22" spans="2:3">
      <c r="B22" s="192">
        <v>22</v>
      </c>
      <c r="C22" s="192" t="s">
        <v>140</v>
      </c>
    </row>
    <row r="23" spans="2:3">
      <c r="B23" s="192">
        <v>23</v>
      </c>
      <c r="C23" s="192" t="s">
        <v>141</v>
      </c>
    </row>
    <row r="24" spans="2:3">
      <c r="B24" s="192">
        <v>24</v>
      </c>
      <c r="C24" s="192" t="s">
        <v>142</v>
      </c>
    </row>
    <row r="25" spans="2:3">
      <c r="B25" s="192">
        <v>25</v>
      </c>
      <c r="C25" s="192" t="s">
        <v>143</v>
      </c>
    </row>
    <row r="26" spans="2:3">
      <c r="B26" s="192">
        <v>26</v>
      </c>
      <c r="C26" s="192" t="s">
        <v>144</v>
      </c>
    </row>
    <row r="27" spans="2:3">
      <c r="B27" s="192">
        <v>27</v>
      </c>
      <c r="C27" s="192" t="s">
        <v>145</v>
      </c>
    </row>
    <row r="28" spans="2:3">
      <c r="B28" s="192">
        <v>29</v>
      </c>
      <c r="C28" s="192" t="s">
        <v>119</v>
      </c>
    </row>
    <row r="29" spans="2:3">
      <c r="B29" s="192">
        <v>30</v>
      </c>
      <c r="C29" s="192" t="s">
        <v>146</v>
      </c>
    </row>
    <row r="30" spans="2:3">
      <c r="B30" s="192">
        <v>31</v>
      </c>
      <c r="C30" s="192" t="s">
        <v>147</v>
      </c>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お申込み</vt:lpstr>
      <vt:lpstr>集合写真</vt:lpstr>
      <vt:lpstr>スナップ</vt:lpstr>
      <vt:lpstr>写真集計</vt:lpstr>
      <vt:lpstr>DVD</vt:lpstr>
      <vt:lpstr>金額確認</vt:lpstr>
      <vt:lpstr>master</vt:lpstr>
      <vt:lpstr>furikomi</vt:lpstr>
      <vt:lpstr>siharai</vt:lpstr>
      <vt:lpstr>team</vt:lpstr>
    </vt:vector>
  </TitlesOfParts>
  <Company>System of the CREATION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 Takafumi</dc:creator>
  <cp:lastModifiedBy>田島隆史</cp:lastModifiedBy>
  <dcterms:created xsi:type="dcterms:W3CDTF">2010-08-09T17:27:09Z</dcterms:created>
  <dcterms:modified xsi:type="dcterms:W3CDTF">2023-07-03T04:11:54Z</dcterms:modified>
</cp:coreProperties>
</file>